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K17" i="1"/>
  <c r="K22" i="1"/>
  <c r="K28" i="1"/>
  <c r="K78" i="1"/>
  <c r="K85" i="1"/>
  <c r="K86" i="1"/>
  <c r="I86" i="1" l="1"/>
  <c r="D86" i="1"/>
  <c r="I26" i="1" l="1"/>
  <c r="J25" i="1"/>
  <c r="J28" i="1" l="1"/>
  <c r="J24" i="1" s="1"/>
  <c r="J23" i="1" s="1"/>
  <c r="J22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2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25" i="1" l="1"/>
  <c r="I29" i="1"/>
  <c r="I28" i="1" s="1"/>
  <c r="F28" i="1"/>
  <c r="F89" i="1"/>
  <c r="F86" i="1" s="1"/>
  <c r="F24" i="1" l="1"/>
  <c r="D28" i="1"/>
  <c r="D25" i="1"/>
  <c r="E16" i="1" l="1"/>
  <c r="G16" i="1"/>
  <c r="H16" i="1"/>
  <c r="J16" i="1"/>
  <c r="J15" i="1" s="1"/>
  <c r="G25" i="1"/>
  <c r="H25" i="1"/>
  <c r="I25" i="1"/>
  <c r="I24" i="1" s="1"/>
  <c r="I23" i="1" s="1"/>
  <c r="K25" i="1"/>
  <c r="K24" i="1" s="1"/>
  <c r="K23" i="1" s="1"/>
  <c r="E85" i="1"/>
  <c r="E78" i="1" s="1"/>
  <c r="F85" i="1"/>
  <c r="F78" i="1" s="1"/>
  <c r="F17" i="1" s="1"/>
  <c r="I17" i="1" s="1"/>
  <c r="I85" i="1"/>
  <c r="I78" i="1" s="1"/>
  <c r="D85" i="1"/>
  <c r="D78" i="1" s="1"/>
  <c r="E153" i="1"/>
  <c r="E21" i="1" s="1"/>
  <c r="F153" i="1"/>
  <c r="G153" i="1"/>
  <c r="G21" i="1" s="1"/>
  <c r="H153" i="1"/>
  <c r="H21" i="1" s="1"/>
  <c r="I153" i="1"/>
  <c r="J153" i="1"/>
  <c r="J21" i="1" s="1"/>
  <c r="K153" i="1"/>
  <c r="K21" i="1" s="1"/>
  <c r="L153" i="1"/>
  <c r="L152" i="1" s="1"/>
  <c r="L151" i="1" s="1"/>
  <c r="L150" i="1" s="1"/>
  <c r="L149" i="1" s="1"/>
  <c r="L148" i="1" s="1"/>
  <c r="L147" i="1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M153" i="1"/>
  <c r="D153" i="1"/>
  <c r="I16" i="1" l="1"/>
  <c r="I15" i="1" s="1"/>
  <c r="I22" i="1"/>
  <c r="K16" i="1"/>
  <c r="D24" i="1"/>
  <c r="D17" i="1"/>
  <c r="G17" i="1"/>
  <c r="G22" i="1" s="1"/>
  <c r="E17" i="1"/>
  <c r="H17" i="1"/>
  <c r="H22" i="1" s="1"/>
  <c r="H28" i="1"/>
  <c r="L22" i="1"/>
  <c r="M22" i="1"/>
  <c r="E22" i="1"/>
  <c r="F23" i="1" l="1"/>
  <c r="F16" i="1"/>
  <c r="D23" i="1"/>
  <c r="D16" i="1"/>
  <c r="D15" i="1" s="1"/>
  <c r="D22" i="1" s="1"/>
  <c r="F15" i="1" l="1"/>
  <c r="F22" i="1" s="1"/>
</calcChain>
</file>

<file path=xl/sharedStrings.xml><?xml version="1.0" encoding="utf-8"?>
<sst xmlns="http://schemas.openxmlformats.org/spreadsheetml/2006/main" count="3804" uniqueCount="182">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</sst>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3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2" fontId="5" fillId="24" borderId="1" xfId="1" applyNumberFormat="1" applyFont="1" applyFill="1" applyBorder="1" applyAlignment="1">
      <alignment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5" fillId="24" borderId="1" xfId="2" applyNumberFormat="1" applyFont="1" applyFill="1" applyBorder="1" applyAlignment="1">
      <alignment horizontal="center" vertic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3" fillId="24" borderId="1" xfId="0" applyNumberFormat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57"/>
  <sheetViews>
    <sheetView tabSelected="1" view="pageBreakPreview" topLeftCell="A5" zoomScale="85" zoomScaleSheetLayoutView="85" workbookViewId="0">
      <pane xSplit="2" topLeftCell="C1" activePane="topRight" state="frozen"/>
      <selection activeCell="A16" sqref="A16"/>
      <selection pane="topRight" activeCell="F89" sqref="F89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3"/>
      <c r="AE1" s="34" t="s">
        <v>0</v>
      </c>
    </row>
    <row r="2" spans="1:33" ht="12.75" customHeight="1" x14ac:dyDescent="0.3">
      <c r="Z2" s="7"/>
      <c r="AA2" s="4"/>
      <c r="AB2" s="4"/>
      <c r="AC2" s="4"/>
      <c r="AD2" s="33"/>
      <c r="AE2" s="35" t="s">
        <v>1</v>
      </c>
    </row>
    <row r="3" spans="1:33" ht="12.75" customHeight="1" x14ac:dyDescent="0.3">
      <c r="Z3" s="6"/>
      <c r="AA3" s="4"/>
      <c r="AB3" s="4"/>
      <c r="AC3" s="4"/>
      <c r="AD3" s="33"/>
      <c r="AE3" s="35" t="s">
        <v>123</v>
      </c>
    </row>
    <row r="4" spans="1:33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33" x14ac:dyDescent="0.25">
      <c r="B5" s="3"/>
      <c r="C5" s="40"/>
      <c r="D5" s="3"/>
      <c r="E5" s="3"/>
      <c r="F5" s="3"/>
      <c r="G5" s="3"/>
      <c r="H5" s="3"/>
      <c r="I5" s="3"/>
      <c r="J5" s="40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49" t="s">
        <v>146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8"/>
    </row>
    <row r="7" spans="1:33" ht="15.75" x14ac:dyDescent="0.25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8"/>
    </row>
    <row r="8" spans="1:33" ht="15.75" x14ac:dyDescent="0.25">
      <c r="A8" s="9"/>
      <c r="B8" s="9"/>
      <c r="C8" s="38"/>
      <c r="D8" s="9"/>
      <c r="E8" s="9"/>
      <c r="F8" s="9"/>
      <c r="G8" s="9"/>
      <c r="H8" s="9"/>
      <c r="I8" s="9"/>
      <c r="J8" s="38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1" t="s">
        <v>181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8"/>
    </row>
    <row r="10" spans="1:33" s="5" customFormat="1" ht="16.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7" t="s">
        <v>4</v>
      </c>
      <c r="B11" s="47" t="s">
        <v>5</v>
      </c>
      <c r="C11" s="47" t="s">
        <v>6</v>
      </c>
      <c r="D11" s="46" t="s">
        <v>7</v>
      </c>
      <c r="E11" s="46" t="s">
        <v>8</v>
      </c>
      <c r="F11" s="46" t="s">
        <v>9</v>
      </c>
      <c r="G11" s="46"/>
      <c r="H11" s="46"/>
      <c r="I11" s="46"/>
      <c r="J11" s="46"/>
      <c r="K11" s="46" t="s">
        <v>10</v>
      </c>
      <c r="L11" s="46" t="s">
        <v>11</v>
      </c>
      <c r="M11" s="46"/>
      <c r="N11" s="47" t="s">
        <v>12</v>
      </c>
      <c r="O11" s="47" t="s">
        <v>13</v>
      </c>
      <c r="P11" s="45" t="s">
        <v>14</v>
      </c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3"/>
      <c r="AG11" s="3"/>
    </row>
    <row r="12" spans="1:33" s="5" customFormat="1" ht="95.25" customHeight="1" x14ac:dyDescent="0.25">
      <c r="A12" s="47"/>
      <c r="B12" s="47"/>
      <c r="C12" s="47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7"/>
      <c r="O12" s="47"/>
      <c r="P12" s="45" t="s">
        <v>124</v>
      </c>
      <c r="Q12" s="45"/>
      <c r="R12" s="45" t="s">
        <v>125</v>
      </c>
      <c r="S12" s="45"/>
      <c r="T12" s="45" t="s">
        <v>126</v>
      </c>
      <c r="U12" s="45"/>
      <c r="V12" s="45" t="s">
        <v>127</v>
      </c>
      <c r="W12" s="45"/>
      <c r="X12" s="45" t="s">
        <v>128</v>
      </c>
      <c r="Y12" s="45"/>
      <c r="Z12" s="45" t="s">
        <v>129</v>
      </c>
      <c r="AA12" s="45"/>
      <c r="AB12" s="45" t="s">
        <v>143</v>
      </c>
      <c r="AC12" s="45"/>
      <c r="AD12" s="45" t="s">
        <v>144</v>
      </c>
      <c r="AE12" s="45"/>
      <c r="AF12" s="3"/>
      <c r="AG12" s="3"/>
    </row>
    <row r="13" spans="1:33" s="5" customFormat="1" ht="137.25" customHeight="1" x14ac:dyDescent="0.25">
      <c r="A13" s="47"/>
      <c r="B13" s="47"/>
      <c r="C13" s="47"/>
      <c r="D13" s="46"/>
      <c r="E13" s="46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6"/>
      <c r="L13" s="12" t="s">
        <v>19</v>
      </c>
      <c r="M13" s="12" t="s">
        <v>20</v>
      </c>
      <c r="N13" s="47"/>
      <c r="O13" s="47"/>
      <c r="P13" s="36" t="s">
        <v>21</v>
      </c>
      <c r="Q13" s="36" t="s">
        <v>22</v>
      </c>
      <c r="R13" s="36" t="s">
        <v>21</v>
      </c>
      <c r="S13" s="36" t="s">
        <v>22</v>
      </c>
      <c r="T13" s="36" t="s">
        <v>21</v>
      </c>
      <c r="U13" s="36" t="s">
        <v>22</v>
      </c>
      <c r="V13" s="36" t="s">
        <v>21</v>
      </c>
      <c r="W13" s="36" t="s">
        <v>22</v>
      </c>
      <c r="X13" s="36" t="s">
        <v>21</v>
      </c>
      <c r="Y13" s="36" t="s">
        <v>22</v>
      </c>
      <c r="Z13" s="36" t="s">
        <v>21</v>
      </c>
      <c r="AA13" s="36" t="s">
        <v>22</v>
      </c>
      <c r="AB13" s="36" t="s">
        <v>21</v>
      </c>
      <c r="AC13" s="36" t="s">
        <v>22</v>
      </c>
      <c r="AD13" s="36" t="s">
        <v>21</v>
      </c>
      <c r="AE13" s="36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44">
        <v>11</v>
      </c>
      <c r="L14" s="13">
        <v>12</v>
      </c>
      <c r="M14" s="13">
        <v>13</v>
      </c>
      <c r="N14" s="13">
        <v>14</v>
      </c>
      <c r="O14" s="13">
        <v>15</v>
      </c>
      <c r="P14" s="37" t="s">
        <v>23</v>
      </c>
      <c r="Q14" s="37" t="s">
        <v>24</v>
      </c>
      <c r="R14" s="37" t="s">
        <v>25</v>
      </c>
      <c r="S14" s="37" t="s">
        <v>26</v>
      </c>
      <c r="T14" s="37" t="s">
        <v>130</v>
      </c>
      <c r="U14" s="37" t="s">
        <v>131</v>
      </c>
      <c r="V14" s="37" t="s">
        <v>132</v>
      </c>
      <c r="W14" s="37" t="s">
        <v>133</v>
      </c>
      <c r="X14" s="37" t="s">
        <v>134</v>
      </c>
      <c r="Y14" s="37" t="s">
        <v>135</v>
      </c>
      <c r="Z14" s="37" t="s">
        <v>136</v>
      </c>
      <c r="AA14" s="37" t="s">
        <v>137</v>
      </c>
      <c r="AB14" s="37" t="s">
        <v>138</v>
      </c>
      <c r="AC14" s="37" t="s">
        <v>139</v>
      </c>
      <c r="AD14" s="37" t="s">
        <v>141</v>
      </c>
      <c r="AE14" s="37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16">
        <f>D16+D17+D21</f>
        <v>33.09154204</v>
      </c>
      <c r="E15" s="16" t="s">
        <v>29</v>
      </c>
      <c r="F15" s="16">
        <f>F16+F17</f>
        <v>33.090992040000003</v>
      </c>
      <c r="G15" s="16" t="s">
        <v>29</v>
      </c>
      <c r="H15" s="16" t="s">
        <v>29</v>
      </c>
      <c r="I15" s="16">
        <f>I16+I17</f>
        <v>32.914741012</v>
      </c>
      <c r="J15" s="16">
        <f>J16</f>
        <v>0.176251028</v>
      </c>
      <c r="K15" s="16">
        <f>K16+K17</f>
        <v>15.491</v>
      </c>
      <c r="L15" s="16" t="s">
        <v>29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26.611542040000003</v>
      </c>
      <c r="E16" s="16" t="str">
        <f t="shared" ref="E16:K16" si="0">E24</f>
        <v>нд</v>
      </c>
      <c r="F16" s="16">
        <f>F24</f>
        <v>26.611992040000004</v>
      </c>
      <c r="G16" s="16" t="str">
        <f t="shared" si="0"/>
        <v>нд</v>
      </c>
      <c r="H16" s="16" t="str">
        <f t="shared" si="0"/>
        <v>нд</v>
      </c>
      <c r="I16" s="16">
        <f>I23</f>
        <v>26.435741012000001</v>
      </c>
      <c r="J16" s="16">
        <f t="shared" si="0"/>
        <v>0.176251028</v>
      </c>
      <c r="K16" s="16">
        <f t="shared" si="0"/>
        <v>13.542</v>
      </c>
      <c r="L16" s="16" t="s">
        <v>29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D78</f>
        <v>6.4799999999999995</v>
      </c>
      <c r="E17" s="16" t="str">
        <f t="shared" ref="E17:H17" si="1">E78</f>
        <v>нд</v>
      </c>
      <c r="F17" s="16">
        <f>F78</f>
        <v>6.4789999999999992</v>
      </c>
      <c r="G17" s="16" t="str">
        <f t="shared" si="1"/>
        <v>нд</v>
      </c>
      <c r="H17" s="16" t="str">
        <f t="shared" si="1"/>
        <v>нд</v>
      </c>
      <c r="I17" s="16">
        <f>F17</f>
        <v>6.4789999999999992</v>
      </c>
      <c r="J17" s="16" t="s">
        <v>29</v>
      </c>
      <c r="K17" s="16">
        <f>K85</f>
        <v>1.9489999999999998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22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22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22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hidden="1" customHeight="1" collapsed="1" x14ac:dyDescent="0.25">
      <c r="A21" s="14" t="s">
        <v>40</v>
      </c>
      <c r="B21" s="15" t="s">
        <v>41</v>
      </c>
      <c r="C21" s="14" t="s">
        <v>29</v>
      </c>
      <c r="D21" s="16"/>
      <c r="E21" s="39" t="str">
        <f t="shared" ref="E21:K21" si="2">E153</f>
        <v>локальная смета</v>
      </c>
      <c r="F21" s="16"/>
      <c r="G21" s="16" t="str">
        <f t="shared" si="2"/>
        <v>нд</v>
      </c>
      <c r="H21" s="16" t="str">
        <f t="shared" si="2"/>
        <v>нд</v>
      </c>
      <c r="I21" s="16"/>
      <c r="J21" s="16" t="str">
        <f t="shared" si="2"/>
        <v>нд</v>
      </c>
      <c r="K21" s="16" t="str">
        <f t="shared" si="2"/>
        <v>нд</v>
      </c>
      <c r="L21" s="22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33.09154204</v>
      </c>
      <c r="E22" s="16" t="str">
        <f t="shared" ref="E22:M22" si="3">E15</f>
        <v>нд</v>
      </c>
      <c r="F22" s="16">
        <f>F15</f>
        <v>33.090992040000003</v>
      </c>
      <c r="G22" s="16" t="str">
        <f t="shared" si="3"/>
        <v>нд</v>
      </c>
      <c r="H22" s="16" t="str">
        <f t="shared" si="3"/>
        <v>нд</v>
      </c>
      <c r="I22" s="16">
        <f t="shared" ref="I22:K23" si="4">I23</f>
        <v>26.435741012000001</v>
      </c>
      <c r="J22" s="16">
        <f t="shared" si="4"/>
        <v>0.176251028</v>
      </c>
      <c r="K22" s="16">
        <f>K23+K78</f>
        <v>15.491</v>
      </c>
      <c r="L22" s="22" t="str">
        <f t="shared" si="3"/>
        <v>нд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26.611542040000003</v>
      </c>
      <c r="E23" s="16" t="s">
        <v>29</v>
      </c>
      <c r="F23" s="2">
        <f>F24</f>
        <v>26.611992040000004</v>
      </c>
      <c r="G23" s="16" t="s">
        <v>29</v>
      </c>
      <c r="H23" s="16" t="s">
        <v>29</v>
      </c>
      <c r="I23" s="2">
        <f t="shared" si="4"/>
        <v>26.435741012000001</v>
      </c>
      <c r="J23" s="2">
        <f t="shared" si="4"/>
        <v>0.176251028</v>
      </c>
      <c r="K23" s="16">
        <f t="shared" si="4"/>
        <v>13.542</v>
      </c>
      <c r="L23" s="16" t="s">
        <v>29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x14ac:dyDescent="0.25">
      <c r="A24" s="14" t="s">
        <v>45</v>
      </c>
      <c r="B24" s="15" t="s">
        <v>46</v>
      </c>
      <c r="C24" s="14" t="s">
        <v>140</v>
      </c>
      <c r="D24" s="2">
        <f>D25+D28</f>
        <v>26.611542040000003</v>
      </c>
      <c r="E24" s="2" t="s">
        <v>29</v>
      </c>
      <c r="F24" s="2">
        <f>F25+F28</f>
        <v>26.611992040000004</v>
      </c>
      <c r="G24" s="2" t="s">
        <v>29</v>
      </c>
      <c r="H24" s="2" t="s">
        <v>29</v>
      </c>
      <c r="I24" s="2">
        <f>I25+I28</f>
        <v>26.435741012000001</v>
      </c>
      <c r="J24" s="2">
        <f>J25+J28</f>
        <v>0.176251028</v>
      </c>
      <c r="K24" s="2">
        <f>K25+K28</f>
        <v>13.542</v>
      </c>
      <c r="L24" s="16" t="s">
        <v>29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98.25" customHeight="1" x14ac:dyDescent="0.25">
      <c r="A25" s="14" t="s">
        <v>47</v>
      </c>
      <c r="B25" s="15" t="s">
        <v>145</v>
      </c>
      <c r="C25" s="14" t="s">
        <v>140</v>
      </c>
      <c r="D25" s="2">
        <f>SUM(D26:D27)</f>
        <v>8.5095500000000008</v>
      </c>
      <c r="E25" s="2" t="s">
        <v>29</v>
      </c>
      <c r="F25" s="2">
        <f>SUM(F26:F27)</f>
        <v>8.51</v>
      </c>
      <c r="G25" s="2">
        <f>SUM(G26:G27)</f>
        <v>0</v>
      </c>
      <c r="H25" s="2">
        <f>SUM(H26:H27)</f>
        <v>0</v>
      </c>
      <c r="I25" s="2">
        <f>SUM(I26:I27)</f>
        <v>8.5094499999999993</v>
      </c>
      <c r="J25" s="42">
        <f>SUM(J26:J26)</f>
        <v>5.5000000000000003E-4</v>
      </c>
      <c r="K25" s="2">
        <f>SUM(K26:K27)</f>
        <v>6.9370000000000003</v>
      </c>
      <c r="L25" s="2" t="s">
        <v>29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4" t="s">
        <v>149</v>
      </c>
      <c r="D26" s="1">
        <v>8.5095500000000008</v>
      </c>
      <c r="E26" s="21" t="s">
        <v>152</v>
      </c>
      <c r="F26" s="16">
        <v>8.51</v>
      </c>
      <c r="G26" s="16" t="s">
        <v>29</v>
      </c>
      <c r="H26" s="16" t="s">
        <v>29</v>
      </c>
      <c r="I26" s="16">
        <f>F26-J26</f>
        <v>8.5094499999999993</v>
      </c>
      <c r="J26" s="43">
        <v>5.5000000000000003E-4</v>
      </c>
      <c r="K26" s="16">
        <v>6.9370000000000003</v>
      </c>
      <c r="L26" s="22">
        <v>2019</v>
      </c>
      <c r="M26" s="16" t="s">
        <v>29</v>
      </c>
      <c r="N26" s="21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94.5" customHeight="1" x14ac:dyDescent="0.25">
      <c r="A27" s="14" t="s">
        <v>48</v>
      </c>
      <c r="B27" s="18" t="s">
        <v>49</v>
      </c>
      <c r="C27" s="14" t="s">
        <v>29</v>
      </c>
      <c r="D27" s="2" t="s">
        <v>29</v>
      </c>
      <c r="E27" s="21" t="s">
        <v>29</v>
      </c>
      <c r="F27" s="16" t="s">
        <v>29</v>
      </c>
      <c r="G27" s="16" t="s">
        <v>29</v>
      </c>
      <c r="H27" s="16" t="s">
        <v>29</v>
      </c>
      <c r="I27" s="16" t="s">
        <v>29</v>
      </c>
      <c r="J27" s="43" t="s">
        <v>29</v>
      </c>
      <c r="K27" s="16" t="s">
        <v>29</v>
      </c>
      <c r="L27" s="22" t="s">
        <v>29</v>
      </c>
      <c r="M27" s="16" t="s">
        <v>29</v>
      </c>
      <c r="N27" s="16" t="s">
        <v>29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78.75" x14ac:dyDescent="0.25">
      <c r="A28" s="14" t="s">
        <v>50</v>
      </c>
      <c r="B28" s="18" t="s">
        <v>51</v>
      </c>
      <c r="C28" s="14" t="s">
        <v>140</v>
      </c>
      <c r="D28" s="2">
        <f>SUM(D29:D77)</f>
        <v>18.101992040000003</v>
      </c>
      <c r="E28" s="2" t="s">
        <v>29</v>
      </c>
      <c r="F28" s="2">
        <f>SUM(F29:F77)</f>
        <v>18.101992040000003</v>
      </c>
      <c r="G28" s="2" t="s">
        <v>29</v>
      </c>
      <c r="H28" s="2">
        <f>SUM(H29:H85)</f>
        <v>0</v>
      </c>
      <c r="I28" s="2">
        <f>SUM(I29:I77)</f>
        <v>17.926291012</v>
      </c>
      <c r="J28" s="42">
        <f>SUM(J29:J40)</f>
        <v>0.17570102800000001</v>
      </c>
      <c r="K28" s="2">
        <f>SUM(K29:K36)</f>
        <v>6.6049999999999995</v>
      </c>
      <c r="L28" s="2" t="s">
        <v>29</v>
      </c>
      <c r="M28" s="2" t="s">
        <v>29</v>
      </c>
      <c r="N28" s="16" t="s">
        <v>29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s="4" customFormat="1" ht="45.75" customHeight="1" x14ac:dyDescent="0.25">
      <c r="A29" s="14" t="s">
        <v>50</v>
      </c>
      <c r="B29" s="15" t="s">
        <v>147</v>
      </c>
      <c r="C29" s="24" t="s">
        <v>154</v>
      </c>
      <c r="D29" s="16">
        <v>1.1220000000000001</v>
      </c>
      <c r="E29" s="21" t="s">
        <v>152</v>
      </c>
      <c r="F29" s="16">
        <f>D29</f>
        <v>1.1220000000000001</v>
      </c>
      <c r="G29" s="16" t="s">
        <v>29</v>
      </c>
      <c r="H29" s="16" t="s">
        <v>29</v>
      </c>
      <c r="I29" s="16">
        <f>F29-J29</f>
        <v>1.1090000000000002</v>
      </c>
      <c r="J29" s="43">
        <v>1.2999999999999999E-2</v>
      </c>
      <c r="K29" s="16">
        <v>0.93300000000000005</v>
      </c>
      <c r="L29" s="22">
        <v>2019</v>
      </c>
      <c r="M29" s="16" t="s">
        <v>29</v>
      </c>
      <c r="N29" s="21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  <c r="AF29" s="3"/>
      <c r="AG29" s="3"/>
    </row>
    <row r="30" spans="1:33" s="4" customFormat="1" ht="45.75" customHeight="1" x14ac:dyDescent="0.25">
      <c r="A30" s="20" t="s">
        <v>50</v>
      </c>
      <c r="B30" s="15" t="s">
        <v>155</v>
      </c>
      <c r="C30" s="24" t="s">
        <v>156</v>
      </c>
      <c r="D30" s="16">
        <v>0.85</v>
      </c>
      <c r="E30" s="21" t="s">
        <v>152</v>
      </c>
      <c r="F30" s="16">
        <f t="shared" ref="F30:F39" si="5">D30</f>
        <v>0.85</v>
      </c>
      <c r="G30" s="16" t="s">
        <v>29</v>
      </c>
      <c r="H30" s="16" t="s">
        <v>29</v>
      </c>
      <c r="I30" s="16">
        <f t="shared" ref="I30:I38" si="6">F30-J30</f>
        <v>0.82199999999999995</v>
      </c>
      <c r="J30" s="43">
        <v>2.8000000000000001E-2</v>
      </c>
      <c r="K30" s="16">
        <v>0.70799999999999996</v>
      </c>
      <c r="L30" s="22">
        <v>2020</v>
      </c>
      <c r="M30" s="16" t="s">
        <v>29</v>
      </c>
      <c r="N30" s="21" t="s">
        <v>153</v>
      </c>
      <c r="O30" s="16"/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45" x14ac:dyDescent="0.25">
      <c r="A31" s="20" t="s">
        <v>50</v>
      </c>
      <c r="B31" s="15" t="s">
        <v>162</v>
      </c>
      <c r="C31" s="24" t="s">
        <v>157</v>
      </c>
      <c r="D31" s="1">
        <v>0.43</v>
      </c>
      <c r="E31" s="21" t="s">
        <v>152</v>
      </c>
      <c r="F31" s="16">
        <f t="shared" si="5"/>
        <v>0.43</v>
      </c>
      <c r="G31" s="16" t="s">
        <v>29</v>
      </c>
      <c r="H31" s="16" t="s">
        <v>29</v>
      </c>
      <c r="I31" s="16">
        <f t="shared" si="6"/>
        <v>0.41599999999999998</v>
      </c>
      <c r="J31" s="42">
        <v>1.4E-2</v>
      </c>
      <c r="K31" s="16">
        <v>0.35399999999999998</v>
      </c>
      <c r="L31" s="22">
        <v>2020</v>
      </c>
      <c r="M31" s="16" t="s">
        <v>29</v>
      </c>
      <c r="N31" s="21" t="s">
        <v>153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7.25" x14ac:dyDescent="0.25">
      <c r="A32" s="20" t="s">
        <v>50</v>
      </c>
      <c r="B32" s="15" t="s">
        <v>165</v>
      </c>
      <c r="C32" s="24" t="s">
        <v>158</v>
      </c>
      <c r="D32" s="1">
        <v>0.92100000000000004</v>
      </c>
      <c r="E32" s="21" t="s">
        <v>152</v>
      </c>
      <c r="F32" s="16">
        <f t="shared" si="5"/>
        <v>0.92100000000000004</v>
      </c>
      <c r="G32" s="16" t="s">
        <v>29</v>
      </c>
      <c r="H32" s="16" t="s">
        <v>29</v>
      </c>
      <c r="I32" s="16">
        <f t="shared" si="6"/>
        <v>0.90600000000000003</v>
      </c>
      <c r="J32" s="43">
        <v>1.4999999999999999E-2</v>
      </c>
      <c r="K32" s="16">
        <v>0.77</v>
      </c>
      <c r="L32" s="22">
        <v>2020</v>
      </c>
      <c r="M32" s="16" t="s">
        <v>29</v>
      </c>
      <c r="N32" s="21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7.25" x14ac:dyDescent="0.25">
      <c r="A33" s="20" t="s">
        <v>50</v>
      </c>
      <c r="B33" s="15" t="s">
        <v>166</v>
      </c>
      <c r="C33" s="24" t="s">
        <v>164</v>
      </c>
      <c r="D33" s="1">
        <v>0.92100000000000004</v>
      </c>
      <c r="E33" s="21" t="s">
        <v>152</v>
      </c>
      <c r="F33" s="16">
        <f t="shared" si="5"/>
        <v>0.92100000000000004</v>
      </c>
      <c r="G33" s="16" t="s">
        <v>29</v>
      </c>
      <c r="H33" s="16" t="s">
        <v>29</v>
      </c>
      <c r="I33" s="16">
        <f t="shared" si="6"/>
        <v>0.90600000000000003</v>
      </c>
      <c r="J33" s="43">
        <v>1.4999999999999999E-2</v>
      </c>
      <c r="K33" s="16">
        <v>0.77</v>
      </c>
      <c r="L33" s="22">
        <v>2020</v>
      </c>
      <c r="M33" s="16" t="s">
        <v>29</v>
      </c>
      <c r="N33" s="21" t="s">
        <v>153</v>
      </c>
      <c r="O33" s="16" t="s">
        <v>29</v>
      </c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7.25" x14ac:dyDescent="0.25">
      <c r="A34" s="20" t="s">
        <v>50</v>
      </c>
      <c r="B34" s="15" t="s">
        <v>167</v>
      </c>
      <c r="C34" s="24" t="s">
        <v>168</v>
      </c>
      <c r="D34" s="1">
        <v>0.92100000000000004</v>
      </c>
      <c r="E34" s="21" t="s">
        <v>152</v>
      </c>
      <c r="F34" s="16">
        <f t="shared" si="5"/>
        <v>0.92100000000000004</v>
      </c>
      <c r="G34" s="16" t="s">
        <v>29</v>
      </c>
      <c r="H34" s="16" t="s">
        <v>29</v>
      </c>
      <c r="I34" s="16">
        <f t="shared" si="6"/>
        <v>0.90600000000000003</v>
      </c>
      <c r="J34" s="43">
        <v>1.4999999999999999E-2</v>
      </c>
      <c r="K34" s="16">
        <v>0.77</v>
      </c>
      <c r="L34" s="22">
        <v>2020</v>
      </c>
      <c r="M34" s="16" t="s">
        <v>29</v>
      </c>
      <c r="N34" s="21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169</v>
      </c>
      <c r="C35" s="24" t="s">
        <v>170</v>
      </c>
      <c r="D35" s="1">
        <v>0.92100000000000004</v>
      </c>
      <c r="E35" s="21" t="s">
        <v>152</v>
      </c>
      <c r="F35" s="16">
        <f t="shared" si="5"/>
        <v>0.92100000000000004</v>
      </c>
      <c r="G35" s="16" t="s">
        <v>29</v>
      </c>
      <c r="H35" s="16" t="s">
        <v>29</v>
      </c>
      <c r="I35" s="16">
        <f t="shared" si="6"/>
        <v>0.90600000000000003</v>
      </c>
      <c r="J35" s="43">
        <v>1.4999999999999999E-2</v>
      </c>
      <c r="K35" s="16">
        <v>0.77</v>
      </c>
      <c r="L35" s="22">
        <v>2020</v>
      </c>
      <c r="M35" s="16" t="s">
        <v>29</v>
      </c>
      <c r="N35" s="21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171</v>
      </c>
      <c r="C36" s="24" t="s">
        <v>172</v>
      </c>
      <c r="D36" s="1">
        <v>1.843</v>
      </c>
      <c r="E36" s="21" t="s">
        <v>152</v>
      </c>
      <c r="F36" s="16">
        <f t="shared" si="5"/>
        <v>1.843</v>
      </c>
      <c r="G36" s="16" t="s">
        <v>29</v>
      </c>
      <c r="H36" s="16" t="s">
        <v>29</v>
      </c>
      <c r="I36" s="16">
        <f t="shared" si="6"/>
        <v>1.8280000000000001</v>
      </c>
      <c r="J36" s="43">
        <v>1.4999999999999999E-2</v>
      </c>
      <c r="K36" s="16">
        <v>1.53</v>
      </c>
      <c r="L36" s="22">
        <v>2020</v>
      </c>
      <c r="M36" s="16" t="s">
        <v>29</v>
      </c>
      <c r="N36" s="21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63" x14ac:dyDescent="0.25">
      <c r="A37" s="20" t="s">
        <v>50</v>
      </c>
      <c r="B37" s="15" t="s">
        <v>173</v>
      </c>
      <c r="C37" s="24" t="s">
        <v>174</v>
      </c>
      <c r="D37" s="1">
        <v>0.88964721999999996</v>
      </c>
      <c r="E37" s="21" t="s">
        <v>152</v>
      </c>
      <c r="F37" s="16">
        <f t="shared" si="5"/>
        <v>0.88964721999999996</v>
      </c>
      <c r="G37" s="16" t="s">
        <v>29</v>
      </c>
      <c r="H37" s="16" t="s">
        <v>29</v>
      </c>
      <c r="I37" s="16">
        <f t="shared" si="6"/>
        <v>0.87441354399999993</v>
      </c>
      <c r="J37" s="43">
        <v>1.5233676E-2</v>
      </c>
      <c r="K37" s="16" t="s">
        <v>29</v>
      </c>
      <c r="L37" s="16" t="s">
        <v>29</v>
      </c>
      <c r="M37" s="16" t="s">
        <v>29</v>
      </c>
      <c r="N37" s="21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5" x14ac:dyDescent="0.25">
      <c r="A38" s="20" t="s">
        <v>50</v>
      </c>
      <c r="B38" s="15" t="s">
        <v>175</v>
      </c>
      <c r="C38" s="24" t="s">
        <v>176</v>
      </c>
      <c r="D38" s="1">
        <v>6.0198942000000004</v>
      </c>
      <c r="E38" s="21" t="s">
        <v>152</v>
      </c>
      <c r="F38" s="16">
        <f t="shared" si="5"/>
        <v>6.0198942000000004</v>
      </c>
      <c r="G38" s="16" t="s">
        <v>29</v>
      </c>
      <c r="H38" s="16" t="s">
        <v>29</v>
      </c>
      <c r="I38" s="16">
        <f t="shared" si="6"/>
        <v>6.0046605240000002</v>
      </c>
      <c r="J38" s="43">
        <v>1.5233676E-2</v>
      </c>
      <c r="K38" s="16" t="s">
        <v>29</v>
      </c>
      <c r="L38" s="16" t="s">
        <v>29</v>
      </c>
      <c r="M38" s="16" t="s">
        <v>29</v>
      </c>
      <c r="N38" s="21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5" x14ac:dyDescent="0.25">
      <c r="A39" s="20" t="s">
        <v>50</v>
      </c>
      <c r="B39" s="15" t="s">
        <v>177</v>
      </c>
      <c r="C39" s="24" t="s">
        <v>178</v>
      </c>
      <c r="D39" s="1">
        <v>3.26345062</v>
      </c>
      <c r="E39" s="21" t="s">
        <v>152</v>
      </c>
      <c r="F39" s="16">
        <f t="shared" si="5"/>
        <v>3.26345062</v>
      </c>
      <c r="G39" s="16" t="s">
        <v>29</v>
      </c>
      <c r="H39" s="16" t="s">
        <v>29</v>
      </c>
      <c r="I39" s="16">
        <f t="shared" ref="I39" si="7">F39-J39</f>
        <v>3.2482169440000002</v>
      </c>
      <c r="J39" s="43">
        <v>1.5233676E-2</v>
      </c>
      <c r="K39" s="16" t="s">
        <v>29</v>
      </c>
      <c r="L39" s="16" t="s">
        <v>29</v>
      </c>
      <c r="M39" s="16" t="s">
        <v>29</v>
      </c>
      <c r="N39" s="21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15.75" hidden="1" x14ac:dyDescent="0.25">
      <c r="A40" s="20" t="s">
        <v>50</v>
      </c>
      <c r="B40" s="15"/>
      <c r="C40" s="24"/>
      <c r="D40" s="1"/>
      <c r="E40" s="21"/>
      <c r="F40" s="16"/>
      <c r="G40" s="16"/>
      <c r="H40" s="16"/>
      <c r="I40" s="16"/>
      <c r="J40" s="43"/>
      <c r="K40" s="16"/>
      <c r="L40" s="22"/>
      <c r="M40" s="16"/>
      <c r="N40" s="2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3"/>
      <c r="AG40" s="3"/>
    </row>
    <row r="41" spans="1:33" s="4" customFormat="1" ht="63" hidden="1" outlineLevel="2" x14ac:dyDescent="0.25">
      <c r="A41" s="14" t="s">
        <v>53</v>
      </c>
      <c r="B41" s="18" t="s">
        <v>54</v>
      </c>
      <c r="C41" s="24"/>
      <c r="D41" s="26"/>
      <c r="E41" s="21" t="s">
        <v>29</v>
      </c>
      <c r="F41" s="16">
        <f t="shared" ref="F41:F77" si="8">D41</f>
        <v>0</v>
      </c>
      <c r="G41" s="16" t="s">
        <v>29</v>
      </c>
      <c r="H41" s="16" t="s">
        <v>29</v>
      </c>
      <c r="I41" s="25"/>
      <c r="J41" s="43">
        <v>1.4999999999999999E-2</v>
      </c>
      <c r="K41" s="16" t="s">
        <v>29</v>
      </c>
      <c r="L41" s="22" t="s">
        <v>29</v>
      </c>
      <c r="M41" s="16" t="s">
        <v>29</v>
      </c>
      <c r="N41" s="16" t="s">
        <v>29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31.5" hidden="1" outlineLevel="2" x14ac:dyDescent="0.25">
      <c r="A42" s="14" t="s">
        <v>53</v>
      </c>
      <c r="B42" s="15" t="s">
        <v>55</v>
      </c>
      <c r="C42" s="24"/>
      <c r="D42" s="26"/>
      <c r="E42" s="21" t="s">
        <v>29</v>
      </c>
      <c r="F42" s="16">
        <f t="shared" si="8"/>
        <v>0</v>
      </c>
      <c r="G42" s="16" t="s">
        <v>29</v>
      </c>
      <c r="H42" s="16" t="s">
        <v>29</v>
      </c>
      <c r="I42" s="25"/>
      <c r="J42" s="43">
        <v>1.5233676E-2</v>
      </c>
      <c r="K42" s="16" t="s">
        <v>29</v>
      </c>
      <c r="L42" s="22" t="s">
        <v>29</v>
      </c>
      <c r="M42" s="16" t="s">
        <v>29</v>
      </c>
      <c r="N42" s="16" t="s">
        <v>29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31.5" hidden="1" outlineLevel="2" x14ac:dyDescent="0.25">
      <c r="A43" s="14" t="s">
        <v>53</v>
      </c>
      <c r="B43" s="15" t="s">
        <v>55</v>
      </c>
      <c r="C43" s="24"/>
      <c r="D43" s="26"/>
      <c r="E43" s="21" t="s">
        <v>29</v>
      </c>
      <c r="F43" s="16">
        <f t="shared" si="8"/>
        <v>0</v>
      </c>
      <c r="G43" s="16" t="s">
        <v>29</v>
      </c>
      <c r="H43" s="16" t="s">
        <v>29</v>
      </c>
      <c r="I43" s="25"/>
      <c r="J43" s="43">
        <v>1.5233676E-2</v>
      </c>
      <c r="K43" s="16" t="s">
        <v>29</v>
      </c>
      <c r="L43" s="22" t="s">
        <v>29</v>
      </c>
      <c r="M43" s="16" t="s">
        <v>29</v>
      </c>
      <c r="N43" s="16" t="s">
        <v>29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15.75" hidden="1" outlineLevel="2" x14ac:dyDescent="0.25">
      <c r="A44" s="14" t="s">
        <v>52</v>
      </c>
      <c r="B44" s="18" t="s">
        <v>52</v>
      </c>
      <c r="C44" s="24"/>
      <c r="D44" s="26"/>
      <c r="E44" s="21" t="s">
        <v>29</v>
      </c>
      <c r="F44" s="16">
        <f t="shared" si="8"/>
        <v>0</v>
      </c>
      <c r="G44" s="16" t="s">
        <v>29</v>
      </c>
      <c r="H44" s="16" t="s">
        <v>29</v>
      </c>
      <c r="I44" s="25"/>
      <c r="J44" s="43">
        <v>1.5233676E-2</v>
      </c>
      <c r="K44" s="16" t="s">
        <v>29</v>
      </c>
      <c r="L44" s="22" t="s">
        <v>29</v>
      </c>
      <c r="M44" s="16" t="s">
        <v>29</v>
      </c>
      <c r="N44" s="16" t="s">
        <v>29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63" hidden="1" outlineLevel="2" x14ac:dyDescent="0.25">
      <c r="A45" s="14" t="s">
        <v>56</v>
      </c>
      <c r="B45" s="18" t="s">
        <v>57</v>
      </c>
      <c r="C45" s="24"/>
      <c r="D45" s="26"/>
      <c r="E45" s="21" t="s">
        <v>29</v>
      </c>
      <c r="F45" s="16">
        <f t="shared" si="8"/>
        <v>0</v>
      </c>
      <c r="G45" s="16" t="s">
        <v>29</v>
      </c>
      <c r="H45" s="16" t="s">
        <v>29</v>
      </c>
      <c r="I45" s="25"/>
      <c r="J45" s="43">
        <v>1.5233676E-2</v>
      </c>
      <c r="K45" s="16" t="s">
        <v>29</v>
      </c>
      <c r="L45" s="22" t="s">
        <v>29</v>
      </c>
      <c r="M45" s="16" t="s">
        <v>29</v>
      </c>
      <c r="N45" s="16" t="s">
        <v>29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47.25" hidden="1" outlineLevel="2" x14ac:dyDescent="0.25">
      <c r="A46" s="14" t="s">
        <v>58</v>
      </c>
      <c r="B46" s="15" t="s">
        <v>59</v>
      </c>
      <c r="C46" s="24"/>
      <c r="D46" s="26"/>
      <c r="E46" s="21" t="s">
        <v>29</v>
      </c>
      <c r="F46" s="16">
        <f t="shared" si="8"/>
        <v>0</v>
      </c>
      <c r="G46" s="16" t="s">
        <v>29</v>
      </c>
      <c r="H46" s="16" t="s">
        <v>29</v>
      </c>
      <c r="I46" s="25"/>
      <c r="J46" s="43">
        <v>1.5233676E-2</v>
      </c>
      <c r="K46" s="16" t="s">
        <v>29</v>
      </c>
      <c r="L46" s="22" t="s">
        <v>29</v>
      </c>
      <c r="M46" s="16" t="s">
        <v>29</v>
      </c>
      <c r="N46" s="16" t="s">
        <v>29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141.75" hidden="1" outlineLevel="2" x14ac:dyDescent="0.25">
      <c r="A47" s="14" t="s">
        <v>58</v>
      </c>
      <c r="B47" s="15" t="s">
        <v>60</v>
      </c>
      <c r="C47" s="24"/>
      <c r="D47" s="26"/>
      <c r="E47" s="21" t="s">
        <v>29</v>
      </c>
      <c r="F47" s="16">
        <f t="shared" si="8"/>
        <v>0</v>
      </c>
      <c r="G47" s="16" t="s">
        <v>29</v>
      </c>
      <c r="H47" s="16" t="s">
        <v>29</v>
      </c>
      <c r="I47" s="25"/>
      <c r="J47" s="43">
        <v>1.5233676E-2</v>
      </c>
      <c r="K47" s="16" t="s">
        <v>29</v>
      </c>
      <c r="L47" s="22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58</v>
      </c>
      <c r="B48" s="15" t="s">
        <v>55</v>
      </c>
      <c r="C48" s="24"/>
      <c r="D48" s="26"/>
      <c r="E48" s="21" t="s">
        <v>29</v>
      </c>
      <c r="F48" s="16">
        <f t="shared" si="8"/>
        <v>0</v>
      </c>
      <c r="G48" s="16" t="s">
        <v>29</v>
      </c>
      <c r="H48" s="16" t="s">
        <v>29</v>
      </c>
      <c r="I48" s="25"/>
      <c r="J48" s="43">
        <v>1.5233676E-2</v>
      </c>
      <c r="K48" s="16" t="s">
        <v>29</v>
      </c>
      <c r="L48" s="22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58</v>
      </c>
      <c r="B49" s="17" t="s">
        <v>55</v>
      </c>
      <c r="C49" s="24"/>
      <c r="D49" s="26"/>
      <c r="E49" s="21" t="s">
        <v>29</v>
      </c>
      <c r="F49" s="16">
        <f t="shared" si="8"/>
        <v>0</v>
      </c>
      <c r="G49" s="16" t="s">
        <v>29</v>
      </c>
      <c r="H49" s="16" t="s">
        <v>29</v>
      </c>
      <c r="I49" s="25"/>
      <c r="J49" s="43" t="s">
        <v>29</v>
      </c>
      <c r="K49" s="16" t="s">
        <v>29</v>
      </c>
      <c r="L49" s="22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5" t="s">
        <v>52</v>
      </c>
      <c r="C50" s="24"/>
      <c r="D50" s="26"/>
      <c r="E50" s="21" t="s">
        <v>29</v>
      </c>
      <c r="F50" s="16">
        <f t="shared" si="8"/>
        <v>0</v>
      </c>
      <c r="G50" s="16" t="s">
        <v>29</v>
      </c>
      <c r="H50" s="16" t="s">
        <v>29</v>
      </c>
      <c r="I50" s="25"/>
      <c r="J50" s="43" t="s">
        <v>29</v>
      </c>
      <c r="K50" s="16" t="s">
        <v>29</v>
      </c>
      <c r="L50" s="22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126" hidden="1" outlineLevel="2" x14ac:dyDescent="0.25">
      <c r="A51" s="14" t="s">
        <v>58</v>
      </c>
      <c r="B51" s="15" t="s">
        <v>61</v>
      </c>
      <c r="C51" s="24"/>
      <c r="D51" s="26"/>
      <c r="E51" s="21" t="s">
        <v>29</v>
      </c>
      <c r="F51" s="16">
        <f t="shared" si="8"/>
        <v>0</v>
      </c>
      <c r="G51" s="16" t="s">
        <v>29</v>
      </c>
      <c r="H51" s="16" t="s">
        <v>29</v>
      </c>
      <c r="I51" s="25"/>
      <c r="J51" s="43" t="s">
        <v>29</v>
      </c>
      <c r="K51" s="16" t="s">
        <v>29</v>
      </c>
      <c r="L51" s="22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31.5" hidden="1" outlineLevel="2" x14ac:dyDescent="0.25">
      <c r="A52" s="14" t="s">
        <v>58</v>
      </c>
      <c r="B52" s="18" t="s">
        <v>55</v>
      </c>
      <c r="C52" s="24"/>
      <c r="D52" s="26"/>
      <c r="E52" s="21" t="s">
        <v>29</v>
      </c>
      <c r="F52" s="16">
        <f t="shared" si="8"/>
        <v>0</v>
      </c>
      <c r="G52" s="16" t="s">
        <v>29</v>
      </c>
      <c r="H52" s="16" t="s">
        <v>29</v>
      </c>
      <c r="I52" s="25"/>
      <c r="J52" s="43" t="s">
        <v>29</v>
      </c>
      <c r="K52" s="16" t="s">
        <v>29</v>
      </c>
      <c r="L52" s="22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31.5" hidden="1" outlineLevel="2" x14ac:dyDescent="0.25">
      <c r="A53" s="14" t="s">
        <v>58</v>
      </c>
      <c r="B53" s="18" t="s">
        <v>55</v>
      </c>
      <c r="C53" s="24"/>
      <c r="D53" s="26"/>
      <c r="E53" s="21" t="s">
        <v>29</v>
      </c>
      <c r="F53" s="16">
        <f t="shared" si="8"/>
        <v>0</v>
      </c>
      <c r="G53" s="16" t="s">
        <v>29</v>
      </c>
      <c r="H53" s="16" t="s">
        <v>29</v>
      </c>
      <c r="I53" s="25"/>
      <c r="J53" s="43" t="s">
        <v>29</v>
      </c>
      <c r="K53" s="16" t="s">
        <v>29</v>
      </c>
      <c r="L53" s="22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15.75" hidden="1" outlineLevel="2" x14ac:dyDescent="0.25">
      <c r="A54" s="14" t="s">
        <v>52</v>
      </c>
      <c r="B54" s="15" t="s">
        <v>52</v>
      </c>
      <c r="C54" s="24"/>
      <c r="D54" s="26"/>
      <c r="E54" s="21" t="s">
        <v>29</v>
      </c>
      <c r="F54" s="16">
        <f t="shared" si="8"/>
        <v>0</v>
      </c>
      <c r="G54" s="16" t="s">
        <v>29</v>
      </c>
      <c r="H54" s="16" t="s">
        <v>29</v>
      </c>
      <c r="I54" s="25"/>
      <c r="J54" s="43" t="s">
        <v>29</v>
      </c>
      <c r="K54" s="16" t="s">
        <v>29</v>
      </c>
      <c r="L54" s="22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141.75" hidden="1" outlineLevel="2" x14ac:dyDescent="0.25">
      <c r="A55" s="14" t="s">
        <v>58</v>
      </c>
      <c r="B55" s="15" t="s">
        <v>62</v>
      </c>
      <c r="C55" s="24"/>
      <c r="D55" s="26"/>
      <c r="E55" s="21" t="s">
        <v>29</v>
      </c>
      <c r="F55" s="16">
        <f t="shared" si="8"/>
        <v>0</v>
      </c>
      <c r="G55" s="16" t="s">
        <v>29</v>
      </c>
      <c r="H55" s="16" t="s">
        <v>29</v>
      </c>
      <c r="I55" s="25"/>
      <c r="J55" s="43" t="s">
        <v>29</v>
      </c>
      <c r="K55" s="16" t="s">
        <v>29</v>
      </c>
      <c r="L55" s="22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31.5" hidden="1" outlineLevel="2" x14ac:dyDescent="0.25">
      <c r="A56" s="14" t="s">
        <v>58</v>
      </c>
      <c r="B56" s="18" t="s">
        <v>55</v>
      </c>
      <c r="C56" s="24"/>
      <c r="D56" s="26"/>
      <c r="E56" s="21" t="s">
        <v>29</v>
      </c>
      <c r="F56" s="16">
        <f t="shared" si="8"/>
        <v>0</v>
      </c>
      <c r="G56" s="16" t="s">
        <v>29</v>
      </c>
      <c r="H56" s="16" t="s">
        <v>29</v>
      </c>
      <c r="I56" s="25"/>
      <c r="J56" s="43" t="s">
        <v>29</v>
      </c>
      <c r="K56" s="16" t="s">
        <v>29</v>
      </c>
      <c r="L56" s="22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31.5" hidden="1" outlineLevel="2" x14ac:dyDescent="0.25">
      <c r="A57" s="14" t="s">
        <v>58</v>
      </c>
      <c r="B57" s="18" t="s">
        <v>55</v>
      </c>
      <c r="C57" s="24"/>
      <c r="D57" s="26"/>
      <c r="E57" s="21" t="s">
        <v>29</v>
      </c>
      <c r="F57" s="16">
        <f t="shared" si="8"/>
        <v>0</v>
      </c>
      <c r="G57" s="16" t="s">
        <v>29</v>
      </c>
      <c r="H57" s="16" t="s">
        <v>29</v>
      </c>
      <c r="I57" s="25"/>
      <c r="J57" s="43" t="s">
        <v>29</v>
      </c>
      <c r="K57" s="16" t="s">
        <v>29</v>
      </c>
      <c r="L57" s="22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15.75" hidden="1" outlineLevel="2" x14ac:dyDescent="0.25">
      <c r="A58" s="14" t="s">
        <v>52</v>
      </c>
      <c r="B58" s="15" t="s">
        <v>52</v>
      </c>
      <c r="C58" s="24"/>
      <c r="D58" s="26"/>
      <c r="E58" s="21" t="s">
        <v>29</v>
      </c>
      <c r="F58" s="16">
        <f t="shared" si="8"/>
        <v>0</v>
      </c>
      <c r="G58" s="16" t="s">
        <v>29</v>
      </c>
      <c r="H58" s="16" t="s">
        <v>29</v>
      </c>
      <c r="I58" s="25"/>
      <c r="J58" s="43" t="s">
        <v>29</v>
      </c>
      <c r="K58" s="16" t="s">
        <v>29</v>
      </c>
      <c r="L58" s="22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47.25" hidden="1" outlineLevel="2" x14ac:dyDescent="0.25">
      <c r="A59" s="14" t="s">
        <v>63</v>
      </c>
      <c r="B59" s="15" t="s">
        <v>59</v>
      </c>
      <c r="C59" s="24"/>
      <c r="D59" s="26"/>
      <c r="E59" s="21" t="s">
        <v>29</v>
      </c>
      <c r="F59" s="16">
        <f t="shared" si="8"/>
        <v>0</v>
      </c>
      <c r="G59" s="16" t="s">
        <v>29</v>
      </c>
      <c r="H59" s="16" t="s">
        <v>29</v>
      </c>
      <c r="I59" s="25"/>
      <c r="J59" s="43" t="s">
        <v>29</v>
      </c>
      <c r="K59" s="16" t="s">
        <v>29</v>
      </c>
      <c r="L59" s="22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41.75" hidden="1" outlineLevel="2" x14ac:dyDescent="0.25">
      <c r="A60" s="14" t="s">
        <v>63</v>
      </c>
      <c r="B60" s="18" t="s">
        <v>60</v>
      </c>
      <c r="C60" s="24"/>
      <c r="D60" s="26"/>
      <c r="E60" s="21" t="s">
        <v>29</v>
      </c>
      <c r="F60" s="16">
        <f t="shared" si="8"/>
        <v>0</v>
      </c>
      <c r="G60" s="16" t="s">
        <v>29</v>
      </c>
      <c r="H60" s="16" t="s">
        <v>29</v>
      </c>
      <c r="I60" s="25"/>
      <c r="J60" s="43" t="s">
        <v>29</v>
      </c>
      <c r="K60" s="16" t="s">
        <v>29</v>
      </c>
      <c r="L60" s="22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31.5" hidden="1" outlineLevel="2" x14ac:dyDescent="0.25">
      <c r="A61" s="14" t="s">
        <v>63</v>
      </c>
      <c r="B61" s="18" t="s">
        <v>55</v>
      </c>
      <c r="C61" s="24"/>
      <c r="D61" s="26"/>
      <c r="E61" s="21" t="s">
        <v>29</v>
      </c>
      <c r="F61" s="16">
        <f t="shared" si="8"/>
        <v>0</v>
      </c>
      <c r="G61" s="16" t="s">
        <v>29</v>
      </c>
      <c r="H61" s="16" t="s">
        <v>29</v>
      </c>
      <c r="I61" s="25"/>
      <c r="J61" s="43" t="s">
        <v>29</v>
      </c>
      <c r="K61" s="16" t="s">
        <v>29</v>
      </c>
      <c r="L61" s="22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63</v>
      </c>
      <c r="B62" s="15" t="s">
        <v>55</v>
      </c>
      <c r="C62" s="24"/>
      <c r="D62" s="26"/>
      <c r="E62" s="21" t="s">
        <v>29</v>
      </c>
      <c r="F62" s="16">
        <f t="shared" si="8"/>
        <v>0</v>
      </c>
      <c r="G62" s="16" t="s">
        <v>29</v>
      </c>
      <c r="H62" s="16" t="s">
        <v>29</v>
      </c>
      <c r="I62" s="25"/>
      <c r="J62" s="43" t="s">
        <v>29</v>
      </c>
      <c r="K62" s="16" t="s">
        <v>29</v>
      </c>
      <c r="L62" s="22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15.75" hidden="1" outlineLevel="2" x14ac:dyDescent="0.25">
      <c r="A63" s="14" t="s">
        <v>52</v>
      </c>
      <c r="B63" s="15" t="s">
        <v>52</v>
      </c>
      <c r="C63" s="24"/>
      <c r="D63" s="26"/>
      <c r="E63" s="21" t="s">
        <v>29</v>
      </c>
      <c r="F63" s="16">
        <f t="shared" si="8"/>
        <v>0</v>
      </c>
      <c r="G63" s="16" t="s">
        <v>29</v>
      </c>
      <c r="H63" s="16" t="s">
        <v>29</v>
      </c>
      <c r="I63" s="25"/>
      <c r="J63" s="43" t="s">
        <v>29</v>
      </c>
      <c r="K63" s="16" t="s">
        <v>29</v>
      </c>
      <c r="L63" s="22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26" hidden="1" outlineLevel="2" x14ac:dyDescent="0.25">
      <c r="A64" s="14" t="s">
        <v>63</v>
      </c>
      <c r="B64" s="18" t="s">
        <v>61</v>
      </c>
      <c r="C64" s="24"/>
      <c r="D64" s="26"/>
      <c r="E64" s="21" t="s">
        <v>29</v>
      </c>
      <c r="F64" s="16">
        <f t="shared" si="8"/>
        <v>0</v>
      </c>
      <c r="G64" s="16" t="s">
        <v>29</v>
      </c>
      <c r="H64" s="16" t="s">
        <v>29</v>
      </c>
      <c r="I64" s="25"/>
      <c r="J64" s="43" t="s">
        <v>29</v>
      </c>
      <c r="K64" s="16" t="s">
        <v>29</v>
      </c>
      <c r="L64" s="22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31.5" hidden="1" outlineLevel="2" x14ac:dyDescent="0.25">
      <c r="A65" s="14" t="s">
        <v>63</v>
      </c>
      <c r="B65" s="18" t="s">
        <v>55</v>
      </c>
      <c r="C65" s="24"/>
      <c r="D65" s="26"/>
      <c r="E65" s="21" t="s">
        <v>29</v>
      </c>
      <c r="F65" s="16">
        <f t="shared" si="8"/>
        <v>0</v>
      </c>
      <c r="G65" s="16" t="s">
        <v>29</v>
      </c>
      <c r="H65" s="16" t="s">
        <v>29</v>
      </c>
      <c r="I65" s="25"/>
      <c r="J65" s="43" t="s">
        <v>29</v>
      </c>
      <c r="K65" s="16" t="s">
        <v>29</v>
      </c>
      <c r="L65" s="22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31.5" hidden="1" outlineLevel="2" x14ac:dyDescent="0.25">
      <c r="A66" s="14" t="s">
        <v>63</v>
      </c>
      <c r="B66" s="15" t="s">
        <v>55</v>
      </c>
      <c r="C66" s="24"/>
      <c r="D66" s="26"/>
      <c r="E66" s="21" t="s">
        <v>29</v>
      </c>
      <c r="F66" s="16">
        <f t="shared" si="8"/>
        <v>0</v>
      </c>
      <c r="G66" s="16" t="s">
        <v>29</v>
      </c>
      <c r="H66" s="16" t="s">
        <v>29</v>
      </c>
      <c r="I66" s="25"/>
      <c r="J66" s="43" t="s">
        <v>29</v>
      </c>
      <c r="K66" s="16" t="s">
        <v>29</v>
      </c>
      <c r="L66" s="22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15.75" hidden="1" outlineLevel="2" x14ac:dyDescent="0.25">
      <c r="A67" s="14" t="s">
        <v>52</v>
      </c>
      <c r="B67" s="15" t="s">
        <v>52</v>
      </c>
      <c r="C67" s="24"/>
      <c r="D67" s="26"/>
      <c r="E67" s="21" t="s">
        <v>29</v>
      </c>
      <c r="F67" s="16">
        <f t="shared" si="8"/>
        <v>0</v>
      </c>
      <c r="G67" s="16" t="s">
        <v>29</v>
      </c>
      <c r="H67" s="16" t="s">
        <v>29</v>
      </c>
      <c r="I67" s="25"/>
      <c r="J67" s="43" t="s">
        <v>29</v>
      </c>
      <c r="K67" s="16" t="s">
        <v>29</v>
      </c>
      <c r="L67" s="22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141.75" hidden="1" outlineLevel="2" x14ac:dyDescent="0.25">
      <c r="A68" s="14" t="s">
        <v>63</v>
      </c>
      <c r="B68" s="15" t="s">
        <v>64</v>
      </c>
      <c r="C68" s="24"/>
      <c r="D68" s="26"/>
      <c r="E68" s="21" t="s">
        <v>29</v>
      </c>
      <c r="F68" s="16">
        <f t="shared" si="8"/>
        <v>0</v>
      </c>
      <c r="G68" s="16" t="s">
        <v>29</v>
      </c>
      <c r="H68" s="16" t="s">
        <v>29</v>
      </c>
      <c r="I68" s="25"/>
      <c r="J68" s="43" t="s">
        <v>29</v>
      </c>
      <c r="K68" s="16" t="s">
        <v>29</v>
      </c>
      <c r="L68" s="22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31.5" hidden="1" outlineLevel="2" x14ac:dyDescent="0.25">
      <c r="A69" s="14" t="s">
        <v>63</v>
      </c>
      <c r="B69" s="18" t="s">
        <v>55</v>
      </c>
      <c r="C69" s="24"/>
      <c r="D69" s="26"/>
      <c r="E69" s="21" t="s">
        <v>29</v>
      </c>
      <c r="F69" s="16">
        <f t="shared" si="8"/>
        <v>0</v>
      </c>
      <c r="G69" s="16" t="s">
        <v>29</v>
      </c>
      <c r="H69" s="16" t="s">
        <v>29</v>
      </c>
      <c r="I69" s="25"/>
      <c r="J69" s="43" t="s">
        <v>29</v>
      </c>
      <c r="K69" s="16" t="s">
        <v>29</v>
      </c>
      <c r="L69" s="22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31.5" hidden="1" outlineLevel="2" x14ac:dyDescent="0.25">
      <c r="A70" s="14" t="s">
        <v>63</v>
      </c>
      <c r="B70" s="18" t="s">
        <v>55</v>
      </c>
      <c r="C70" s="24"/>
      <c r="D70" s="26"/>
      <c r="E70" s="21" t="s">
        <v>29</v>
      </c>
      <c r="F70" s="16">
        <f t="shared" si="8"/>
        <v>0</v>
      </c>
      <c r="G70" s="16" t="s">
        <v>29</v>
      </c>
      <c r="H70" s="16" t="s">
        <v>29</v>
      </c>
      <c r="I70" s="25"/>
      <c r="J70" s="43" t="s">
        <v>29</v>
      </c>
      <c r="K70" s="16" t="s">
        <v>29</v>
      </c>
      <c r="L70" s="22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15.75" hidden="1" outlineLevel="2" x14ac:dyDescent="0.25">
      <c r="A71" s="14" t="s">
        <v>52</v>
      </c>
      <c r="B71" s="15" t="s">
        <v>52</v>
      </c>
      <c r="C71" s="24"/>
      <c r="D71" s="26"/>
      <c r="E71" s="21" t="s">
        <v>29</v>
      </c>
      <c r="F71" s="16">
        <f t="shared" si="8"/>
        <v>0</v>
      </c>
      <c r="G71" s="16" t="s">
        <v>29</v>
      </c>
      <c r="H71" s="16" t="s">
        <v>29</v>
      </c>
      <c r="I71" s="25"/>
      <c r="J71" s="43" t="s">
        <v>29</v>
      </c>
      <c r="K71" s="16" t="s">
        <v>29</v>
      </c>
      <c r="L71" s="22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126" hidden="1" outlineLevel="2" x14ac:dyDescent="0.25">
      <c r="A72" s="14" t="s">
        <v>65</v>
      </c>
      <c r="B72" s="18" t="s">
        <v>66</v>
      </c>
      <c r="C72" s="14" t="s">
        <v>140</v>
      </c>
      <c r="D72" s="16">
        <v>0</v>
      </c>
      <c r="E72" s="21" t="s">
        <v>29</v>
      </c>
      <c r="F72" s="16">
        <f t="shared" si="8"/>
        <v>0</v>
      </c>
      <c r="G72" s="16" t="s">
        <v>29</v>
      </c>
      <c r="H72" s="16" t="s">
        <v>29</v>
      </c>
      <c r="I72" s="16">
        <v>0</v>
      </c>
      <c r="J72" s="43" t="s">
        <v>29</v>
      </c>
      <c r="K72" s="16" t="s">
        <v>29</v>
      </c>
      <c r="L72" s="22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10.25" hidden="1" outlineLevel="2" x14ac:dyDescent="0.25">
      <c r="A73" s="14" t="s">
        <v>67</v>
      </c>
      <c r="B73" s="15" t="s">
        <v>68</v>
      </c>
      <c r="C73" s="14"/>
      <c r="D73" s="16"/>
      <c r="E73" s="21" t="s">
        <v>29</v>
      </c>
      <c r="F73" s="16">
        <f t="shared" si="8"/>
        <v>0</v>
      </c>
      <c r="G73" s="16" t="s">
        <v>29</v>
      </c>
      <c r="H73" s="16" t="s">
        <v>29</v>
      </c>
      <c r="I73" s="16"/>
      <c r="J73" s="43" t="s">
        <v>29</v>
      </c>
      <c r="K73" s="16" t="s">
        <v>29</v>
      </c>
      <c r="L73" s="22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5.75" hidden="1" outlineLevel="2" x14ac:dyDescent="0.25">
      <c r="A74" s="14"/>
      <c r="B74" s="15"/>
      <c r="C74" s="14"/>
      <c r="D74" s="16"/>
      <c r="E74" s="21" t="s">
        <v>29</v>
      </c>
      <c r="F74" s="16">
        <f t="shared" si="8"/>
        <v>0</v>
      </c>
      <c r="G74" s="16" t="s">
        <v>29</v>
      </c>
      <c r="H74" s="16" t="s">
        <v>29</v>
      </c>
      <c r="I74" s="16"/>
      <c r="J74" s="43" t="s">
        <v>29</v>
      </c>
      <c r="K74" s="16" t="s">
        <v>29</v>
      </c>
      <c r="L74" s="22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126" hidden="1" outlineLevel="2" x14ac:dyDescent="0.25">
      <c r="A75" s="14" t="s">
        <v>69</v>
      </c>
      <c r="B75" s="15" t="s">
        <v>70</v>
      </c>
      <c r="C75" s="14" t="s">
        <v>140</v>
      </c>
      <c r="D75" s="1">
        <v>0</v>
      </c>
      <c r="E75" s="21" t="s">
        <v>29</v>
      </c>
      <c r="F75" s="16">
        <f t="shared" si="8"/>
        <v>0</v>
      </c>
      <c r="G75" s="16" t="s">
        <v>29</v>
      </c>
      <c r="H75" s="16" t="s">
        <v>29</v>
      </c>
      <c r="I75" s="27">
        <v>0</v>
      </c>
      <c r="J75" s="43" t="s">
        <v>29</v>
      </c>
      <c r="K75" s="16" t="s">
        <v>29</v>
      </c>
      <c r="L75" s="22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15.75" hidden="1" outlineLevel="2" x14ac:dyDescent="0.25">
      <c r="A76" s="14"/>
      <c r="B76" s="15"/>
      <c r="C76" s="14"/>
      <c r="D76" s="16"/>
      <c r="E76" s="21" t="s">
        <v>29</v>
      </c>
      <c r="F76" s="16">
        <f t="shared" si="8"/>
        <v>0</v>
      </c>
      <c r="G76" s="16" t="s">
        <v>29</v>
      </c>
      <c r="H76" s="16" t="s">
        <v>29</v>
      </c>
      <c r="I76" s="16"/>
      <c r="J76" s="43" t="s">
        <v>29</v>
      </c>
      <c r="K76" s="16" t="s">
        <v>29</v>
      </c>
      <c r="L76" s="22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4"/>
      <c r="D77" s="26"/>
      <c r="E77" s="21" t="s">
        <v>29</v>
      </c>
      <c r="F77" s="16">
        <f t="shared" si="8"/>
        <v>0</v>
      </c>
      <c r="G77" s="16" t="s">
        <v>29</v>
      </c>
      <c r="H77" s="16" t="s">
        <v>29</v>
      </c>
      <c r="I77" s="25"/>
      <c r="J77" s="43" t="s">
        <v>29</v>
      </c>
      <c r="K77" s="16" t="s">
        <v>29</v>
      </c>
      <c r="L77" s="22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47.25" collapsed="1" x14ac:dyDescent="0.25">
      <c r="A78" s="14" t="s">
        <v>71</v>
      </c>
      <c r="B78" s="18" t="s">
        <v>72</v>
      </c>
      <c r="C78" s="19" t="s">
        <v>29</v>
      </c>
      <c r="D78" s="16">
        <f>D85</f>
        <v>6.4799999999999995</v>
      </c>
      <c r="E78" s="16" t="str">
        <f t="shared" ref="E78:I78" si="9">E85</f>
        <v>нд</v>
      </c>
      <c r="F78" s="16">
        <f t="shared" si="9"/>
        <v>6.4789999999999992</v>
      </c>
      <c r="G78" s="16" t="s">
        <v>29</v>
      </c>
      <c r="H78" s="16" t="s">
        <v>29</v>
      </c>
      <c r="I78" s="16">
        <f t="shared" si="9"/>
        <v>6.4789999999999992</v>
      </c>
      <c r="J78" s="43" t="s">
        <v>29</v>
      </c>
      <c r="K78" s="16">
        <f>K85</f>
        <v>1.9489999999999998</v>
      </c>
      <c r="L78" s="22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94.5" hidden="1" x14ac:dyDescent="0.25">
      <c r="A79" s="14" t="s">
        <v>73</v>
      </c>
      <c r="B79" s="18" t="s">
        <v>74</v>
      </c>
      <c r="C79" s="19" t="s">
        <v>29</v>
      </c>
      <c r="D79" s="16" t="s">
        <v>29</v>
      </c>
      <c r="E79" s="16" t="s">
        <v>29</v>
      </c>
      <c r="F79" s="16" t="s">
        <v>29</v>
      </c>
      <c r="G79" s="16" t="s">
        <v>29</v>
      </c>
      <c r="H79" s="16" t="s">
        <v>29</v>
      </c>
      <c r="I79" s="16" t="s">
        <v>29</v>
      </c>
      <c r="J79" s="43" t="s">
        <v>29</v>
      </c>
      <c r="K79" s="16" t="s">
        <v>29</v>
      </c>
      <c r="L79" s="22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47.25" hidden="1" x14ac:dyDescent="0.25">
      <c r="A80" s="14" t="s">
        <v>75</v>
      </c>
      <c r="B80" s="15" t="s">
        <v>76</v>
      </c>
      <c r="C80" s="19" t="s">
        <v>29</v>
      </c>
      <c r="D80" s="16" t="s">
        <v>29</v>
      </c>
      <c r="E80" s="16" t="s">
        <v>29</v>
      </c>
      <c r="F80" s="16" t="s">
        <v>29</v>
      </c>
      <c r="G80" s="16" t="s">
        <v>29</v>
      </c>
      <c r="H80" s="16" t="s">
        <v>29</v>
      </c>
      <c r="I80" s="16" t="s">
        <v>29</v>
      </c>
      <c r="J80" s="43" t="s">
        <v>29</v>
      </c>
      <c r="K80" s="16" t="s">
        <v>29</v>
      </c>
      <c r="L80" s="22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94.5" hidden="1" x14ac:dyDescent="0.25">
      <c r="A81" s="14" t="s">
        <v>77</v>
      </c>
      <c r="B81" s="15" t="s">
        <v>78</v>
      </c>
      <c r="C81" s="19" t="s">
        <v>29</v>
      </c>
      <c r="D81" s="16" t="s">
        <v>29</v>
      </c>
      <c r="E81" s="16" t="s">
        <v>29</v>
      </c>
      <c r="F81" s="16" t="s">
        <v>29</v>
      </c>
      <c r="G81" s="16" t="s">
        <v>29</v>
      </c>
      <c r="H81" s="16" t="s">
        <v>29</v>
      </c>
      <c r="I81" s="16" t="s">
        <v>29</v>
      </c>
      <c r="J81" s="43" t="s">
        <v>29</v>
      </c>
      <c r="K81" s="16" t="s">
        <v>29</v>
      </c>
      <c r="L81" s="22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31.5" hidden="1" outlineLevel="1" x14ac:dyDescent="0.25">
      <c r="A82" s="14" t="s">
        <v>77</v>
      </c>
      <c r="B82" s="15" t="s">
        <v>55</v>
      </c>
      <c r="C82" s="19" t="s">
        <v>29</v>
      </c>
      <c r="D82" s="16" t="s">
        <v>29</v>
      </c>
      <c r="E82" s="16" t="s">
        <v>29</v>
      </c>
      <c r="F82" s="16" t="s">
        <v>29</v>
      </c>
      <c r="G82" s="16" t="s">
        <v>29</v>
      </c>
      <c r="H82" s="16" t="s">
        <v>29</v>
      </c>
      <c r="I82" s="16" t="s">
        <v>29</v>
      </c>
      <c r="J82" s="43" t="s">
        <v>29</v>
      </c>
      <c r="K82" s="16" t="s">
        <v>29</v>
      </c>
      <c r="L82" s="22" t="s">
        <v>29</v>
      </c>
      <c r="M82" s="16" t="s">
        <v>29</v>
      </c>
      <c r="N82" s="26" t="s">
        <v>151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31.5" hidden="1" outlineLevel="1" x14ac:dyDescent="0.25">
      <c r="A83" s="14" t="s">
        <v>77</v>
      </c>
      <c r="B83" s="18" t="s">
        <v>55</v>
      </c>
      <c r="C83" s="19" t="s">
        <v>29</v>
      </c>
      <c r="D83" s="16" t="s">
        <v>29</v>
      </c>
      <c r="E83" s="16" t="s">
        <v>29</v>
      </c>
      <c r="F83" s="16" t="s">
        <v>29</v>
      </c>
      <c r="G83" s="16" t="s">
        <v>29</v>
      </c>
      <c r="H83" s="16" t="s">
        <v>29</v>
      </c>
      <c r="I83" s="16" t="s">
        <v>29</v>
      </c>
      <c r="J83" s="43" t="s">
        <v>29</v>
      </c>
      <c r="K83" s="16" t="s">
        <v>29</v>
      </c>
      <c r="L83" s="22" t="s">
        <v>29</v>
      </c>
      <c r="M83" s="16" t="s">
        <v>29</v>
      </c>
      <c r="N83" s="26" t="s">
        <v>151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15.75" hidden="1" outlineLevel="1" x14ac:dyDescent="0.25">
      <c r="A84" s="14" t="s">
        <v>52</v>
      </c>
      <c r="B84" s="18" t="s">
        <v>52</v>
      </c>
      <c r="C84" s="19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43" t="s">
        <v>29</v>
      </c>
      <c r="K84" s="16" t="s">
        <v>29</v>
      </c>
      <c r="L84" s="22" t="s">
        <v>29</v>
      </c>
      <c r="M84" s="16" t="s">
        <v>29</v>
      </c>
      <c r="N84" s="26" t="s">
        <v>151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63" collapsed="1" x14ac:dyDescent="0.25">
      <c r="A85" s="14" t="s">
        <v>79</v>
      </c>
      <c r="B85" s="15" t="s">
        <v>80</v>
      </c>
      <c r="C85" s="19" t="s">
        <v>29</v>
      </c>
      <c r="D85" s="16">
        <f>D86</f>
        <v>6.4799999999999995</v>
      </c>
      <c r="E85" s="16" t="str">
        <f t="shared" ref="E85:I85" si="10">E86</f>
        <v>нд</v>
      </c>
      <c r="F85" s="16">
        <f t="shared" si="10"/>
        <v>6.4789999999999992</v>
      </c>
      <c r="G85" s="16" t="s">
        <v>29</v>
      </c>
      <c r="H85" s="16" t="s">
        <v>29</v>
      </c>
      <c r="I85" s="16">
        <f t="shared" si="10"/>
        <v>6.4789999999999992</v>
      </c>
      <c r="J85" s="43" t="s">
        <v>29</v>
      </c>
      <c r="K85" s="16">
        <f>K86</f>
        <v>1.9489999999999998</v>
      </c>
      <c r="L85" s="22" t="s">
        <v>29</v>
      </c>
      <c r="M85" s="16" t="s">
        <v>29</v>
      </c>
      <c r="N85" s="1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81</v>
      </c>
      <c r="B86" s="15" t="s">
        <v>82</v>
      </c>
      <c r="C86" s="19" t="s">
        <v>29</v>
      </c>
      <c r="D86" s="16">
        <f>D87+D88+D89</f>
        <v>6.4799999999999995</v>
      </c>
      <c r="E86" s="16" t="s">
        <v>29</v>
      </c>
      <c r="F86" s="16">
        <f>F87+F88+F89</f>
        <v>6.4789999999999992</v>
      </c>
      <c r="G86" s="16" t="s">
        <v>29</v>
      </c>
      <c r="H86" s="16" t="s">
        <v>29</v>
      </c>
      <c r="I86" s="16">
        <f>I87+I88+I89</f>
        <v>6.4789999999999992</v>
      </c>
      <c r="J86" s="43" t="s">
        <v>29</v>
      </c>
      <c r="K86" s="16">
        <f>K87+K88</f>
        <v>1.9489999999999998</v>
      </c>
      <c r="L86" s="22" t="s">
        <v>29</v>
      </c>
      <c r="M86" s="16" t="s">
        <v>29</v>
      </c>
      <c r="N86" s="1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47.25" x14ac:dyDescent="0.25">
      <c r="A87" s="20" t="s">
        <v>81</v>
      </c>
      <c r="B87" s="23" t="s">
        <v>150</v>
      </c>
      <c r="C87" s="24" t="s">
        <v>159</v>
      </c>
      <c r="D87" s="16">
        <v>1.05</v>
      </c>
      <c r="E87" s="39" t="s">
        <v>152</v>
      </c>
      <c r="F87" s="16">
        <v>1.0509999999999999</v>
      </c>
      <c r="G87" s="16" t="s">
        <v>29</v>
      </c>
      <c r="H87" s="16" t="s">
        <v>29</v>
      </c>
      <c r="I87" s="16">
        <v>1.0509999999999999</v>
      </c>
      <c r="J87" s="43" t="s">
        <v>29</v>
      </c>
      <c r="K87" s="16">
        <v>0.876</v>
      </c>
      <c r="L87" s="22">
        <v>2020</v>
      </c>
      <c r="M87" s="16" t="s">
        <v>29</v>
      </c>
      <c r="N87" s="1" t="s">
        <v>151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x14ac:dyDescent="0.25">
      <c r="A88" s="20" t="s">
        <v>81</v>
      </c>
      <c r="B88" s="15" t="s">
        <v>160</v>
      </c>
      <c r="C88" s="24" t="s">
        <v>161</v>
      </c>
      <c r="D88" s="16">
        <v>1.29</v>
      </c>
      <c r="E88" s="39" t="s">
        <v>152</v>
      </c>
      <c r="F88" s="16">
        <v>1.288</v>
      </c>
      <c r="G88" s="16" t="s">
        <v>29</v>
      </c>
      <c r="H88" s="16" t="s">
        <v>29</v>
      </c>
      <c r="I88" s="16">
        <v>1.288</v>
      </c>
      <c r="J88" s="43" t="s">
        <v>29</v>
      </c>
      <c r="K88" s="16">
        <v>1.073</v>
      </c>
      <c r="L88" s="22">
        <v>2020</v>
      </c>
      <c r="M88" s="16" t="s">
        <v>29</v>
      </c>
      <c r="N88" s="1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78.75" x14ac:dyDescent="0.25">
      <c r="A89" s="20" t="s">
        <v>81</v>
      </c>
      <c r="B89" s="18" t="s">
        <v>179</v>
      </c>
      <c r="C89" s="24" t="s">
        <v>180</v>
      </c>
      <c r="D89" s="16">
        <v>4.1399999999999997</v>
      </c>
      <c r="E89" s="39" t="s">
        <v>152</v>
      </c>
      <c r="F89" s="16">
        <f>D89</f>
        <v>4.1399999999999997</v>
      </c>
      <c r="G89" s="16" t="s">
        <v>29</v>
      </c>
      <c r="H89" s="16" t="s">
        <v>29</v>
      </c>
      <c r="I89" s="16">
        <v>4.1399999999999997</v>
      </c>
      <c r="J89" s="43" t="s">
        <v>29</v>
      </c>
      <c r="K89" s="16" t="s">
        <v>29</v>
      </c>
      <c r="L89" s="22" t="s">
        <v>29</v>
      </c>
      <c r="M89" s="16" t="s">
        <v>29</v>
      </c>
      <c r="N89" s="1" t="s">
        <v>151</v>
      </c>
      <c r="O89" s="1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63" hidden="1" outlineLevel="1" x14ac:dyDescent="0.25">
      <c r="A90" s="14" t="s">
        <v>83</v>
      </c>
      <c r="B90" s="15" t="s">
        <v>84</v>
      </c>
      <c r="C90" s="24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43" t="s">
        <v>29</v>
      </c>
      <c r="K90" s="16" t="s">
        <v>29</v>
      </c>
      <c r="L90" s="16" t="str">
        <f t="shared" ref="L90:L150" si="11">L91</f>
        <v>нд</v>
      </c>
      <c r="M90" s="16" t="s">
        <v>29</v>
      </c>
      <c r="N90" s="26"/>
      <c r="O90" s="26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31.5" hidden="1" outlineLevel="1" x14ac:dyDescent="0.25">
      <c r="A91" s="14" t="s">
        <v>83</v>
      </c>
      <c r="B91" s="15" t="s">
        <v>55</v>
      </c>
      <c r="C91" s="24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43" t="s">
        <v>29</v>
      </c>
      <c r="K91" s="16" t="s">
        <v>29</v>
      </c>
      <c r="L91" s="16" t="str">
        <f t="shared" si="11"/>
        <v>нд</v>
      </c>
      <c r="M91" s="16" t="s">
        <v>29</v>
      </c>
      <c r="N91" s="26"/>
      <c r="O91" s="26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31.5" hidden="1" outlineLevel="1" x14ac:dyDescent="0.25">
      <c r="A92" s="14" t="s">
        <v>83</v>
      </c>
      <c r="B92" s="18" t="s">
        <v>55</v>
      </c>
      <c r="C92" s="24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43" t="s">
        <v>29</v>
      </c>
      <c r="K92" s="16" t="s">
        <v>29</v>
      </c>
      <c r="L92" s="16" t="str">
        <f t="shared" si="11"/>
        <v>нд</v>
      </c>
      <c r="M92" s="16" t="s">
        <v>29</v>
      </c>
      <c r="N92" s="26"/>
      <c r="O92" s="26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15.75" hidden="1" outlineLevel="1" x14ac:dyDescent="0.25">
      <c r="A93" s="14" t="s">
        <v>52</v>
      </c>
      <c r="B93" s="18" t="s">
        <v>52</v>
      </c>
      <c r="C93" s="24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43" t="s">
        <v>29</v>
      </c>
      <c r="K93" s="16" t="s">
        <v>29</v>
      </c>
      <c r="L93" s="16" t="str">
        <f t="shared" si="11"/>
        <v>нд</v>
      </c>
      <c r="M93" s="16" t="s">
        <v>29</v>
      </c>
      <c r="N93" s="26"/>
      <c r="O93" s="26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47.25" hidden="1" outlineLevel="1" x14ac:dyDescent="0.25">
      <c r="A94" s="14" t="s">
        <v>85</v>
      </c>
      <c r="B94" s="15" t="s">
        <v>86</v>
      </c>
      <c r="C94" s="24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43" t="s">
        <v>29</v>
      </c>
      <c r="K94" s="16" t="s">
        <v>29</v>
      </c>
      <c r="L94" s="16" t="str">
        <f t="shared" si="11"/>
        <v>нд</v>
      </c>
      <c r="M94" s="16" t="s">
        <v>29</v>
      </c>
      <c r="N94" s="26"/>
      <c r="O94" s="26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47.25" hidden="1" outlineLevel="1" x14ac:dyDescent="0.25">
      <c r="A95" s="14" t="s">
        <v>87</v>
      </c>
      <c r="B95" s="15" t="s">
        <v>88</v>
      </c>
      <c r="C95" s="24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43" t="s">
        <v>29</v>
      </c>
      <c r="K95" s="16" t="s">
        <v>29</v>
      </c>
      <c r="L95" s="16" t="str">
        <f t="shared" si="11"/>
        <v>нд</v>
      </c>
      <c r="M95" s="16" t="s">
        <v>29</v>
      </c>
      <c r="N95" s="26"/>
      <c r="O95" s="26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87</v>
      </c>
      <c r="B96" s="18" t="s">
        <v>55</v>
      </c>
      <c r="C96" s="24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43" t="s">
        <v>29</v>
      </c>
      <c r="K96" s="16" t="s">
        <v>29</v>
      </c>
      <c r="L96" s="16" t="str">
        <f t="shared" si="11"/>
        <v>нд</v>
      </c>
      <c r="M96" s="16" t="s">
        <v>29</v>
      </c>
      <c r="N96" s="26"/>
      <c r="O96" s="26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87</v>
      </c>
      <c r="B97" s="18" t="s">
        <v>55</v>
      </c>
      <c r="C97" s="24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43" t="s">
        <v>29</v>
      </c>
      <c r="K97" s="16" t="s">
        <v>29</v>
      </c>
      <c r="L97" s="16" t="str">
        <f t="shared" si="11"/>
        <v>нд</v>
      </c>
      <c r="M97" s="16" t="s">
        <v>29</v>
      </c>
      <c r="N97" s="26"/>
      <c r="O97" s="26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5" t="s">
        <v>52</v>
      </c>
      <c r="C98" s="24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43" t="s">
        <v>29</v>
      </c>
      <c r="K98" s="16" t="s">
        <v>29</v>
      </c>
      <c r="L98" s="16" t="str">
        <f t="shared" si="11"/>
        <v>нд</v>
      </c>
      <c r="M98" s="16" t="s">
        <v>29</v>
      </c>
      <c r="N98" s="26"/>
      <c r="O98" s="26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89</v>
      </c>
      <c r="B99" s="15" t="s">
        <v>90</v>
      </c>
      <c r="C99" s="24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43" t="s">
        <v>29</v>
      </c>
      <c r="K99" s="16" t="s">
        <v>29</v>
      </c>
      <c r="L99" s="16" t="str">
        <f t="shared" si="11"/>
        <v>нд</v>
      </c>
      <c r="M99" s="16" t="s">
        <v>29</v>
      </c>
      <c r="N99" s="26"/>
      <c r="O99" s="26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31.5" hidden="1" outlineLevel="1" x14ac:dyDescent="0.25">
      <c r="A100" s="14" t="s">
        <v>89</v>
      </c>
      <c r="B100" s="15" t="s">
        <v>55</v>
      </c>
      <c r="C100" s="24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43" t="s">
        <v>29</v>
      </c>
      <c r="K100" s="16" t="s">
        <v>29</v>
      </c>
      <c r="L100" s="16" t="str">
        <f t="shared" si="11"/>
        <v>нд</v>
      </c>
      <c r="M100" s="16" t="s">
        <v>29</v>
      </c>
      <c r="N100" s="26"/>
      <c r="O100" s="26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89</v>
      </c>
      <c r="B101" s="17" t="s">
        <v>55</v>
      </c>
      <c r="C101" s="24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43" t="s">
        <v>29</v>
      </c>
      <c r="K101" s="16" t="s">
        <v>29</v>
      </c>
      <c r="L101" s="16" t="str">
        <f t="shared" si="11"/>
        <v>нд</v>
      </c>
      <c r="M101" s="16" t="s">
        <v>29</v>
      </c>
      <c r="N101" s="26"/>
      <c r="O101" s="26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15.75" hidden="1" outlineLevel="1" x14ac:dyDescent="0.25">
      <c r="A102" s="14" t="s">
        <v>52</v>
      </c>
      <c r="B102" s="15" t="s">
        <v>52</v>
      </c>
      <c r="C102" s="24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43" t="s">
        <v>29</v>
      </c>
      <c r="K102" s="16" t="s">
        <v>29</v>
      </c>
      <c r="L102" s="16" t="str">
        <f t="shared" si="11"/>
        <v>нд</v>
      </c>
      <c r="M102" s="16" t="s">
        <v>29</v>
      </c>
      <c r="N102" s="26"/>
      <c r="O102" s="26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47.25" hidden="1" outlineLevel="1" x14ac:dyDescent="0.25">
      <c r="A103" s="14" t="s">
        <v>91</v>
      </c>
      <c r="B103" s="15" t="s">
        <v>92</v>
      </c>
      <c r="C103" s="24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43" t="s">
        <v>29</v>
      </c>
      <c r="K103" s="16" t="s">
        <v>29</v>
      </c>
      <c r="L103" s="16" t="str">
        <f t="shared" si="11"/>
        <v>нд</v>
      </c>
      <c r="M103" s="16" t="s">
        <v>29</v>
      </c>
      <c r="N103" s="26"/>
      <c r="O103" s="26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31.5" hidden="1" outlineLevel="1" x14ac:dyDescent="0.25">
      <c r="A104" s="14" t="s">
        <v>91</v>
      </c>
      <c r="B104" s="18" t="s">
        <v>55</v>
      </c>
      <c r="C104" s="24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43" t="s">
        <v>29</v>
      </c>
      <c r="K104" s="16" t="s">
        <v>29</v>
      </c>
      <c r="L104" s="16" t="str">
        <f t="shared" si="11"/>
        <v>нд</v>
      </c>
      <c r="M104" s="16" t="s">
        <v>29</v>
      </c>
      <c r="N104" s="26"/>
      <c r="O104" s="26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91</v>
      </c>
      <c r="B105" s="18" t="s">
        <v>55</v>
      </c>
      <c r="C105" s="24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43" t="s">
        <v>29</v>
      </c>
      <c r="K105" s="16" t="s">
        <v>29</v>
      </c>
      <c r="L105" s="16" t="str">
        <f t="shared" si="11"/>
        <v>нд</v>
      </c>
      <c r="M105" s="16" t="s">
        <v>29</v>
      </c>
      <c r="N105" s="26"/>
      <c r="O105" s="26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15.75" hidden="1" outlineLevel="1" x14ac:dyDescent="0.25">
      <c r="A106" s="14" t="s">
        <v>52</v>
      </c>
      <c r="B106" s="15" t="s">
        <v>52</v>
      </c>
      <c r="C106" s="24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43" t="s">
        <v>29</v>
      </c>
      <c r="K106" s="16" t="s">
        <v>29</v>
      </c>
      <c r="L106" s="16" t="str">
        <f t="shared" si="11"/>
        <v>нд</v>
      </c>
      <c r="M106" s="16" t="s">
        <v>29</v>
      </c>
      <c r="N106" s="26"/>
      <c r="O106" s="26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47.25" hidden="1" outlineLevel="1" x14ac:dyDescent="0.25">
      <c r="A107" s="14" t="s">
        <v>93</v>
      </c>
      <c r="B107" s="15" t="s">
        <v>94</v>
      </c>
      <c r="C107" s="24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43" t="s">
        <v>29</v>
      </c>
      <c r="K107" s="16" t="s">
        <v>29</v>
      </c>
      <c r="L107" s="16" t="str">
        <f t="shared" si="11"/>
        <v>нд</v>
      </c>
      <c r="M107" s="16" t="s">
        <v>29</v>
      </c>
      <c r="N107" s="26"/>
      <c r="O107" s="26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31.5" hidden="1" outlineLevel="1" x14ac:dyDescent="0.25">
      <c r="A108" s="14" t="s">
        <v>93</v>
      </c>
      <c r="B108" s="18" t="s">
        <v>55</v>
      </c>
      <c r="C108" s="24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43" t="s">
        <v>29</v>
      </c>
      <c r="K108" s="16" t="s">
        <v>29</v>
      </c>
      <c r="L108" s="16" t="str">
        <f t="shared" si="11"/>
        <v>нд</v>
      </c>
      <c r="M108" s="16" t="s">
        <v>29</v>
      </c>
      <c r="N108" s="26"/>
      <c r="O108" s="26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93</v>
      </c>
      <c r="B109" s="18" t="s">
        <v>55</v>
      </c>
      <c r="C109" s="24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43" t="s">
        <v>29</v>
      </c>
      <c r="K109" s="16" t="s">
        <v>29</v>
      </c>
      <c r="L109" s="16" t="str">
        <f t="shared" si="11"/>
        <v>нд</v>
      </c>
      <c r="M109" s="16" t="s">
        <v>29</v>
      </c>
      <c r="N109" s="26"/>
      <c r="O109" s="26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15.75" hidden="1" outlineLevel="1" x14ac:dyDescent="0.25">
      <c r="A110" s="14" t="s">
        <v>52</v>
      </c>
      <c r="B110" s="15" t="s">
        <v>52</v>
      </c>
      <c r="C110" s="24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43" t="s">
        <v>29</v>
      </c>
      <c r="K110" s="16" t="s">
        <v>29</v>
      </c>
      <c r="L110" s="16" t="str">
        <f t="shared" si="11"/>
        <v>нд</v>
      </c>
      <c r="M110" s="16" t="s">
        <v>29</v>
      </c>
      <c r="N110" s="26"/>
      <c r="O110" s="26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63" hidden="1" outlineLevel="1" x14ac:dyDescent="0.25">
      <c r="A111" s="14" t="s">
        <v>95</v>
      </c>
      <c r="B111" s="15" t="s">
        <v>96</v>
      </c>
      <c r="C111" s="24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43" t="s">
        <v>29</v>
      </c>
      <c r="K111" s="16" t="s">
        <v>29</v>
      </c>
      <c r="L111" s="16" t="str">
        <f t="shared" si="11"/>
        <v>нд</v>
      </c>
      <c r="M111" s="16" t="s">
        <v>29</v>
      </c>
      <c r="N111" s="26"/>
      <c r="O111" s="26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31.5" hidden="1" outlineLevel="1" x14ac:dyDescent="0.25">
      <c r="A112" s="14" t="s">
        <v>95</v>
      </c>
      <c r="B112" s="18" t="s">
        <v>55</v>
      </c>
      <c r="C112" s="24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43" t="s">
        <v>29</v>
      </c>
      <c r="K112" s="16" t="s">
        <v>29</v>
      </c>
      <c r="L112" s="16" t="str">
        <f t="shared" si="11"/>
        <v>нд</v>
      </c>
      <c r="M112" s="16" t="s">
        <v>29</v>
      </c>
      <c r="N112" s="26"/>
      <c r="O112" s="26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95</v>
      </c>
      <c r="B113" s="18" t="s">
        <v>55</v>
      </c>
      <c r="C113" s="24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43" t="s">
        <v>29</v>
      </c>
      <c r="K113" s="16" t="s">
        <v>29</v>
      </c>
      <c r="L113" s="16" t="str">
        <f t="shared" si="11"/>
        <v>нд</v>
      </c>
      <c r="M113" s="16" t="s">
        <v>29</v>
      </c>
      <c r="N113" s="26"/>
      <c r="O113" s="26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15.75" hidden="1" outlineLevel="1" x14ac:dyDescent="0.25">
      <c r="A114" s="14" t="s">
        <v>52</v>
      </c>
      <c r="B114" s="15" t="s">
        <v>52</v>
      </c>
      <c r="C114" s="24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43" t="s">
        <v>29</v>
      </c>
      <c r="K114" s="16" t="s">
        <v>29</v>
      </c>
      <c r="L114" s="16" t="str">
        <f t="shared" si="11"/>
        <v>нд</v>
      </c>
      <c r="M114" s="16" t="s">
        <v>29</v>
      </c>
      <c r="N114" s="26"/>
      <c r="O114" s="26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63" hidden="1" outlineLevel="1" x14ac:dyDescent="0.25">
      <c r="A115" s="14" t="s">
        <v>97</v>
      </c>
      <c r="B115" s="15" t="s">
        <v>98</v>
      </c>
      <c r="C115" s="24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43" t="s">
        <v>29</v>
      </c>
      <c r="K115" s="16" t="s">
        <v>29</v>
      </c>
      <c r="L115" s="16" t="str">
        <f t="shared" si="11"/>
        <v>нд</v>
      </c>
      <c r="M115" s="16" t="s">
        <v>29</v>
      </c>
      <c r="N115" s="26"/>
      <c r="O115" s="26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31.5" hidden="1" outlineLevel="1" x14ac:dyDescent="0.25">
      <c r="A116" s="14" t="s">
        <v>97</v>
      </c>
      <c r="B116" s="18" t="s">
        <v>55</v>
      </c>
      <c r="C116" s="24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43" t="s">
        <v>29</v>
      </c>
      <c r="K116" s="16" t="s">
        <v>29</v>
      </c>
      <c r="L116" s="16" t="str">
        <f t="shared" si="11"/>
        <v>нд</v>
      </c>
      <c r="M116" s="16" t="s">
        <v>29</v>
      </c>
      <c r="N116" s="26"/>
      <c r="O116" s="26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97</v>
      </c>
      <c r="B117" s="18" t="s">
        <v>55</v>
      </c>
      <c r="C117" s="24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43" t="s">
        <v>29</v>
      </c>
      <c r="K117" s="16" t="s">
        <v>29</v>
      </c>
      <c r="L117" s="16" t="str">
        <f t="shared" si="11"/>
        <v>нд</v>
      </c>
      <c r="M117" s="16" t="s">
        <v>29</v>
      </c>
      <c r="N117" s="26"/>
      <c r="O117" s="26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15.75" hidden="1" outlineLevel="1" x14ac:dyDescent="0.25">
      <c r="A118" s="14" t="s">
        <v>52</v>
      </c>
      <c r="B118" s="15" t="s">
        <v>52</v>
      </c>
      <c r="C118" s="24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43" t="s">
        <v>29</v>
      </c>
      <c r="K118" s="16" t="s">
        <v>29</v>
      </c>
      <c r="L118" s="16" t="str">
        <f t="shared" si="11"/>
        <v>нд</v>
      </c>
      <c r="M118" s="16" t="s">
        <v>29</v>
      </c>
      <c r="N118" s="26"/>
      <c r="O118" s="26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63" hidden="1" outlineLevel="1" x14ac:dyDescent="0.25">
      <c r="A119" s="14" t="s">
        <v>99</v>
      </c>
      <c r="B119" s="15" t="s">
        <v>100</v>
      </c>
      <c r="C119" s="24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43" t="s">
        <v>29</v>
      </c>
      <c r="K119" s="16" t="s">
        <v>29</v>
      </c>
      <c r="L119" s="16" t="str">
        <f t="shared" si="11"/>
        <v>нд</v>
      </c>
      <c r="M119" s="16" t="s">
        <v>29</v>
      </c>
      <c r="N119" s="26"/>
      <c r="O119" s="26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31.5" hidden="1" outlineLevel="1" x14ac:dyDescent="0.25">
      <c r="A120" s="14" t="s">
        <v>99</v>
      </c>
      <c r="B120" s="15" t="s">
        <v>55</v>
      </c>
      <c r="C120" s="24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43" t="s">
        <v>29</v>
      </c>
      <c r="K120" s="16" t="s">
        <v>29</v>
      </c>
      <c r="L120" s="16" t="str">
        <f t="shared" si="11"/>
        <v>нд</v>
      </c>
      <c r="M120" s="16" t="s">
        <v>29</v>
      </c>
      <c r="N120" s="26"/>
      <c r="O120" s="26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99</v>
      </c>
      <c r="B121" s="18" t="s">
        <v>55</v>
      </c>
      <c r="C121" s="24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43" t="s">
        <v>29</v>
      </c>
      <c r="K121" s="16" t="s">
        <v>29</v>
      </c>
      <c r="L121" s="16" t="str">
        <f t="shared" si="11"/>
        <v>нд</v>
      </c>
      <c r="M121" s="16" t="s">
        <v>29</v>
      </c>
      <c r="N121" s="26"/>
      <c r="O121" s="26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15.75" hidden="1" outlineLevel="1" x14ac:dyDescent="0.25">
      <c r="A122" s="14" t="s">
        <v>52</v>
      </c>
      <c r="B122" s="18" t="s">
        <v>52</v>
      </c>
      <c r="C122" s="24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43" t="s">
        <v>29</v>
      </c>
      <c r="K122" s="16" t="s">
        <v>29</v>
      </c>
      <c r="L122" s="16" t="str">
        <f t="shared" si="11"/>
        <v>нд</v>
      </c>
      <c r="M122" s="16" t="s">
        <v>29</v>
      </c>
      <c r="N122" s="26"/>
      <c r="O122" s="26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63" hidden="1" outlineLevel="1" x14ac:dyDescent="0.25">
      <c r="A123" s="14" t="s">
        <v>101</v>
      </c>
      <c r="B123" s="15" t="s">
        <v>102</v>
      </c>
      <c r="C123" s="24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43" t="s">
        <v>29</v>
      </c>
      <c r="K123" s="16" t="s">
        <v>29</v>
      </c>
      <c r="L123" s="16" t="str">
        <f t="shared" si="11"/>
        <v>нд</v>
      </c>
      <c r="M123" s="16" t="s">
        <v>29</v>
      </c>
      <c r="N123" s="26"/>
      <c r="O123" s="26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101</v>
      </c>
      <c r="B124" s="15" t="s">
        <v>55</v>
      </c>
      <c r="C124" s="24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43" t="s">
        <v>29</v>
      </c>
      <c r="K124" s="16" t="s">
        <v>29</v>
      </c>
      <c r="L124" s="16" t="str">
        <f t="shared" si="11"/>
        <v>нд</v>
      </c>
      <c r="M124" s="16" t="s">
        <v>29</v>
      </c>
      <c r="N124" s="26"/>
      <c r="O124" s="26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101</v>
      </c>
      <c r="B125" s="18" t="s">
        <v>55</v>
      </c>
      <c r="C125" s="24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43" t="s">
        <v>29</v>
      </c>
      <c r="K125" s="16" t="s">
        <v>29</v>
      </c>
      <c r="L125" s="16" t="str">
        <f t="shared" si="11"/>
        <v>нд</v>
      </c>
      <c r="M125" s="16" t="s">
        <v>29</v>
      </c>
      <c r="N125" s="26"/>
      <c r="O125" s="26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15.75" hidden="1" outlineLevel="1" x14ac:dyDescent="0.25">
      <c r="A126" s="14" t="s">
        <v>52</v>
      </c>
      <c r="B126" s="18" t="s">
        <v>52</v>
      </c>
      <c r="C126" s="24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43" t="s">
        <v>29</v>
      </c>
      <c r="K126" s="16" t="s">
        <v>29</v>
      </c>
      <c r="L126" s="16" t="str">
        <f t="shared" si="11"/>
        <v>нд</v>
      </c>
      <c r="M126" s="16" t="s">
        <v>29</v>
      </c>
      <c r="N126" s="26"/>
      <c r="O126" s="26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63" hidden="1" outlineLevel="1" x14ac:dyDescent="0.25">
      <c r="A127" s="14" t="s">
        <v>103</v>
      </c>
      <c r="B127" s="15" t="s">
        <v>104</v>
      </c>
      <c r="C127" s="24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43" t="s">
        <v>29</v>
      </c>
      <c r="K127" s="16" t="s">
        <v>29</v>
      </c>
      <c r="L127" s="16" t="str">
        <f t="shared" si="11"/>
        <v>нд</v>
      </c>
      <c r="M127" s="16" t="s">
        <v>29</v>
      </c>
      <c r="N127" s="26"/>
      <c r="O127" s="26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47.25" hidden="1" outlineLevel="1" x14ac:dyDescent="0.25">
      <c r="A128" s="14" t="s">
        <v>105</v>
      </c>
      <c r="B128" s="15" t="s">
        <v>106</v>
      </c>
      <c r="C128" s="24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43" t="s">
        <v>29</v>
      </c>
      <c r="K128" s="16" t="s">
        <v>29</v>
      </c>
      <c r="L128" s="16" t="str">
        <f t="shared" si="11"/>
        <v>нд</v>
      </c>
      <c r="M128" s="16" t="s">
        <v>29</v>
      </c>
      <c r="N128" s="26"/>
      <c r="O128" s="26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105</v>
      </c>
      <c r="B129" s="15" t="s">
        <v>55</v>
      </c>
      <c r="C129" s="24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43" t="s">
        <v>29</v>
      </c>
      <c r="K129" s="16" t="s">
        <v>29</v>
      </c>
      <c r="L129" s="16" t="str">
        <f t="shared" si="11"/>
        <v>нд</v>
      </c>
      <c r="M129" s="16" t="s">
        <v>29</v>
      </c>
      <c r="N129" s="26"/>
      <c r="O129" s="26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105</v>
      </c>
      <c r="B130" s="17" t="s">
        <v>55</v>
      </c>
      <c r="C130" s="24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43" t="s">
        <v>29</v>
      </c>
      <c r="K130" s="16" t="s">
        <v>29</v>
      </c>
      <c r="L130" s="16" t="str">
        <f t="shared" si="11"/>
        <v>нд</v>
      </c>
      <c r="M130" s="16" t="s">
        <v>29</v>
      </c>
      <c r="N130" s="26"/>
      <c r="O130" s="26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5" t="s">
        <v>52</v>
      </c>
      <c r="C131" s="24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43" t="s">
        <v>29</v>
      </c>
      <c r="K131" s="16" t="s">
        <v>29</v>
      </c>
      <c r="L131" s="16" t="str">
        <f t="shared" si="11"/>
        <v>нд</v>
      </c>
      <c r="M131" s="16" t="s">
        <v>29</v>
      </c>
      <c r="N131" s="26"/>
      <c r="O131" s="26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107</v>
      </c>
      <c r="B132" s="15" t="s">
        <v>108</v>
      </c>
      <c r="C132" s="24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43" t="s">
        <v>29</v>
      </c>
      <c r="K132" s="16" t="s">
        <v>29</v>
      </c>
      <c r="L132" s="16" t="str">
        <f t="shared" si="11"/>
        <v>нд</v>
      </c>
      <c r="M132" s="16" t="s">
        <v>29</v>
      </c>
      <c r="N132" s="26"/>
      <c r="O132" s="26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31.5" hidden="1" outlineLevel="1" x14ac:dyDescent="0.25">
      <c r="A133" s="14" t="s">
        <v>107</v>
      </c>
      <c r="B133" s="18" t="s">
        <v>55</v>
      </c>
      <c r="C133" s="24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43" t="s">
        <v>29</v>
      </c>
      <c r="K133" s="16" t="s">
        <v>29</v>
      </c>
      <c r="L133" s="16" t="str">
        <f t="shared" si="11"/>
        <v>нд</v>
      </c>
      <c r="M133" s="16" t="s">
        <v>29</v>
      </c>
      <c r="N133" s="26"/>
      <c r="O133" s="26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107</v>
      </c>
      <c r="B134" s="18" t="s">
        <v>55</v>
      </c>
      <c r="C134" s="24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43" t="s">
        <v>29</v>
      </c>
      <c r="K134" s="16" t="s">
        <v>29</v>
      </c>
      <c r="L134" s="16" t="str">
        <f t="shared" si="11"/>
        <v>нд</v>
      </c>
      <c r="M134" s="16" t="s">
        <v>29</v>
      </c>
      <c r="N134" s="26"/>
      <c r="O134" s="26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15.75" hidden="1" outlineLevel="1" x14ac:dyDescent="0.25">
      <c r="A135" s="14" t="s">
        <v>52</v>
      </c>
      <c r="B135" s="15" t="s">
        <v>52</v>
      </c>
      <c r="C135" s="24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43" t="s">
        <v>29</v>
      </c>
      <c r="K135" s="16" t="s">
        <v>29</v>
      </c>
      <c r="L135" s="16" t="str">
        <f t="shared" si="11"/>
        <v>нд</v>
      </c>
      <c r="M135" s="16" t="s">
        <v>29</v>
      </c>
      <c r="N135" s="26"/>
      <c r="O135" s="26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94.5" hidden="1" outlineLevel="1" x14ac:dyDescent="0.25">
      <c r="A136" s="14" t="s">
        <v>109</v>
      </c>
      <c r="B136" s="15" t="s">
        <v>110</v>
      </c>
      <c r="C136" s="24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43" t="s">
        <v>29</v>
      </c>
      <c r="K136" s="16" t="s">
        <v>29</v>
      </c>
      <c r="L136" s="16" t="str">
        <f t="shared" si="11"/>
        <v>нд</v>
      </c>
      <c r="M136" s="16" t="s">
        <v>29</v>
      </c>
      <c r="N136" s="26"/>
      <c r="O136" s="26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78.75" hidden="1" outlineLevel="1" x14ac:dyDescent="0.25">
      <c r="A137" s="14" t="s">
        <v>111</v>
      </c>
      <c r="B137" s="18" t="s">
        <v>112</v>
      </c>
      <c r="C137" s="24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43" t="s">
        <v>29</v>
      </c>
      <c r="K137" s="16" t="s">
        <v>29</v>
      </c>
      <c r="L137" s="16" t="str">
        <f t="shared" si="11"/>
        <v>нд</v>
      </c>
      <c r="M137" s="16" t="s">
        <v>29</v>
      </c>
      <c r="N137" s="26"/>
      <c r="O137" s="26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111</v>
      </c>
      <c r="B138" s="18" t="s">
        <v>55</v>
      </c>
      <c r="C138" s="24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43" t="s">
        <v>29</v>
      </c>
      <c r="K138" s="16" t="s">
        <v>29</v>
      </c>
      <c r="L138" s="16" t="str">
        <f t="shared" si="11"/>
        <v>нд</v>
      </c>
      <c r="M138" s="16" t="s">
        <v>29</v>
      </c>
      <c r="N138" s="26"/>
      <c r="O138" s="26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111</v>
      </c>
      <c r="B139" s="15" t="s">
        <v>55</v>
      </c>
      <c r="C139" s="24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43" t="s">
        <v>29</v>
      </c>
      <c r="K139" s="16" t="s">
        <v>29</v>
      </c>
      <c r="L139" s="16" t="str">
        <f t="shared" si="11"/>
        <v>нд</v>
      </c>
      <c r="M139" s="16" t="s">
        <v>29</v>
      </c>
      <c r="N139" s="26"/>
      <c r="O139" s="26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4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43" t="s">
        <v>29</v>
      </c>
      <c r="K140" s="16" t="s">
        <v>29</v>
      </c>
      <c r="L140" s="16" t="str">
        <f t="shared" si="11"/>
        <v>нд</v>
      </c>
      <c r="M140" s="16" t="s">
        <v>29</v>
      </c>
      <c r="N140" s="26"/>
      <c r="O140" s="26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78.75" hidden="1" outlineLevel="1" x14ac:dyDescent="0.25">
      <c r="A141" s="14" t="s">
        <v>113</v>
      </c>
      <c r="B141" s="18" t="s">
        <v>114</v>
      </c>
      <c r="C141" s="24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43" t="s">
        <v>29</v>
      </c>
      <c r="K141" s="16" t="s">
        <v>29</v>
      </c>
      <c r="L141" s="16" t="str">
        <f t="shared" si="11"/>
        <v>нд</v>
      </c>
      <c r="M141" s="16" t="s">
        <v>29</v>
      </c>
      <c r="N141" s="26"/>
      <c r="O141" s="26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31.5" hidden="1" outlineLevel="1" x14ac:dyDescent="0.25">
      <c r="A142" s="14" t="s">
        <v>113</v>
      </c>
      <c r="B142" s="18" t="s">
        <v>55</v>
      </c>
      <c r="C142" s="24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43" t="s">
        <v>29</v>
      </c>
      <c r="K142" s="16" t="s">
        <v>29</v>
      </c>
      <c r="L142" s="16" t="str">
        <f t="shared" si="11"/>
        <v>нд</v>
      </c>
      <c r="M142" s="16" t="s">
        <v>29</v>
      </c>
      <c r="N142" s="26"/>
      <c r="O142" s="26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113</v>
      </c>
      <c r="B143" s="15" t="s">
        <v>55</v>
      </c>
      <c r="C143" s="24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43" t="s">
        <v>29</v>
      </c>
      <c r="K143" s="16" t="s">
        <v>29</v>
      </c>
      <c r="L143" s="16" t="str">
        <f t="shared" si="11"/>
        <v>нд</v>
      </c>
      <c r="M143" s="16" t="s">
        <v>29</v>
      </c>
      <c r="N143" s="26"/>
      <c r="O143" s="26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15.75" hidden="1" outlineLevel="1" x14ac:dyDescent="0.25">
      <c r="A144" s="14" t="s">
        <v>52</v>
      </c>
      <c r="B144" s="15" t="s">
        <v>52</v>
      </c>
      <c r="C144" s="24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43" t="s">
        <v>29</v>
      </c>
      <c r="K144" s="16" t="s">
        <v>29</v>
      </c>
      <c r="L144" s="16" t="str">
        <f t="shared" si="11"/>
        <v>нд</v>
      </c>
      <c r="M144" s="16" t="s">
        <v>29</v>
      </c>
      <c r="N144" s="26"/>
      <c r="O144" s="26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47.25" hidden="1" outlineLevel="1" x14ac:dyDescent="0.25">
      <c r="A145" s="14" t="s">
        <v>115</v>
      </c>
      <c r="B145" s="18" t="s">
        <v>116</v>
      </c>
      <c r="C145" s="24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43" t="s">
        <v>29</v>
      </c>
      <c r="K145" s="16" t="s">
        <v>29</v>
      </c>
      <c r="L145" s="16" t="str">
        <f t="shared" si="11"/>
        <v>нд</v>
      </c>
      <c r="M145" s="16" t="s">
        <v>29</v>
      </c>
      <c r="N145" s="26"/>
      <c r="O145" s="26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31.5" hidden="1" outlineLevel="1" x14ac:dyDescent="0.25">
      <c r="A146" s="14" t="s">
        <v>115</v>
      </c>
      <c r="B146" s="18" t="s">
        <v>55</v>
      </c>
      <c r="C146" s="24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43" t="s">
        <v>29</v>
      </c>
      <c r="K146" s="16" t="s">
        <v>29</v>
      </c>
      <c r="L146" s="16" t="str">
        <f t="shared" si="11"/>
        <v>нд</v>
      </c>
      <c r="M146" s="16" t="s">
        <v>29</v>
      </c>
      <c r="N146" s="26"/>
      <c r="O146" s="26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115</v>
      </c>
      <c r="B147" s="15" t="s">
        <v>55</v>
      </c>
      <c r="C147" s="24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43" t="s">
        <v>29</v>
      </c>
      <c r="K147" s="16" t="s">
        <v>29</v>
      </c>
      <c r="L147" s="16" t="str">
        <f t="shared" si="11"/>
        <v>нд</v>
      </c>
      <c r="M147" s="16" t="s">
        <v>29</v>
      </c>
      <c r="N147" s="26"/>
      <c r="O147" s="26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15.75" hidden="1" outlineLevel="1" x14ac:dyDescent="0.25">
      <c r="A148" s="14" t="s">
        <v>52</v>
      </c>
      <c r="B148" s="15" t="s">
        <v>52</v>
      </c>
      <c r="C148" s="24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43" t="s">
        <v>29</v>
      </c>
      <c r="K148" s="16" t="s">
        <v>29</v>
      </c>
      <c r="L148" s="16" t="str">
        <f t="shared" si="11"/>
        <v>нд</v>
      </c>
      <c r="M148" s="16" t="s">
        <v>29</v>
      </c>
      <c r="N148" s="26"/>
      <c r="O148" s="26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63" hidden="1" outlineLevel="1" x14ac:dyDescent="0.25">
      <c r="A149" s="14" t="s">
        <v>117</v>
      </c>
      <c r="B149" s="15" t="s">
        <v>118</v>
      </c>
      <c r="C149" s="24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43" t="s">
        <v>29</v>
      </c>
      <c r="K149" s="16" t="s">
        <v>29</v>
      </c>
      <c r="L149" s="16" t="str">
        <f t="shared" si="11"/>
        <v>нд</v>
      </c>
      <c r="M149" s="16" t="s">
        <v>29</v>
      </c>
      <c r="N149" s="26"/>
      <c r="O149" s="26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31.5" hidden="1" outlineLevel="1" x14ac:dyDescent="0.25">
      <c r="A150" s="14" t="s">
        <v>117</v>
      </c>
      <c r="B150" s="18" t="s">
        <v>55</v>
      </c>
      <c r="C150" s="24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43" t="s">
        <v>29</v>
      </c>
      <c r="K150" s="16" t="s">
        <v>29</v>
      </c>
      <c r="L150" s="16" t="str">
        <f t="shared" si="11"/>
        <v>нд</v>
      </c>
      <c r="M150" s="16" t="s">
        <v>29</v>
      </c>
      <c r="N150" s="26"/>
      <c r="O150" s="26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117</v>
      </c>
      <c r="B151" s="18" t="s">
        <v>55</v>
      </c>
      <c r="C151" s="24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43" t="s">
        <v>29</v>
      </c>
      <c r="K151" s="16" t="s">
        <v>29</v>
      </c>
      <c r="L151" s="16" t="str">
        <f t="shared" ref="L151:L152" si="12">L152</f>
        <v>нд</v>
      </c>
      <c r="M151" s="16" t="s">
        <v>29</v>
      </c>
      <c r="N151" s="26"/>
      <c r="O151" s="26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15.75" hidden="1" outlineLevel="1" x14ac:dyDescent="0.25">
      <c r="A152" s="14" t="s">
        <v>52</v>
      </c>
      <c r="B152" s="15" t="s">
        <v>52</v>
      </c>
      <c r="C152" s="24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43" t="s">
        <v>29</v>
      </c>
      <c r="K152" s="16" t="s">
        <v>29</v>
      </c>
      <c r="L152" s="16" t="str">
        <f t="shared" si="12"/>
        <v>нд</v>
      </c>
      <c r="M152" s="16" t="s">
        <v>29</v>
      </c>
      <c r="N152" s="26"/>
      <c r="O152" s="26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31.5" hidden="1" collapsed="1" x14ac:dyDescent="0.25">
      <c r="A153" s="14" t="s">
        <v>119</v>
      </c>
      <c r="B153" s="15" t="s">
        <v>120</v>
      </c>
      <c r="C153" s="24" t="s">
        <v>29</v>
      </c>
      <c r="D153" s="16">
        <f t="shared" ref="D153:M153" si="13">D89</f>
        <v>4.1399999999999997</v>
      </c>
      <c r="E153" s="39" t="str">
        <f t="shared" si="13"/>
        <v>локальная смета</v>
      </c>
      <c r="F153" s="16">
        <f t="shared" si="13"/>
        <v>4.1399999999999997</v>
      </c>
      <c r="G153" s="16" t="str">
        <f t="shared" si="13"/>
        <v>нд</v>
      </c>
      <c r="H153" s="16" t="str">
        <f t="shared" si="13"/>
        <v>нд</v>
      </c>
      <c r="I153" s="16">
        <f t="shared" si="13"/>
        <v>4.1399999999999997</v>
      </c>
      <c r="J153" s="43" t="str">
        <f t="shared" si="13"/>
        <v>нд</v>
      </c>
      <c r="K153" s="16" t="str">
        <f t="shared" si="13"/>
        <v>нд</v>
      </c>
      <c r="L153" s="16" t="str">
        <f t="shared" si="13"/>
        <v>нд</v>
      </c>
      <c r="M153" s="16" t="str">
        <f t="shared" si="13"/>
        <v>нд</v>
      </c>
      <c r="N153" s="1" t="s">
        <v>29</v>
      </c>
      <c r="O153" s="1" t="s">
        <v>29</v>
      </c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31.5" hidden="1" outlineLevel="1" x14ac:dyDescent="0.25">
      <c r="A154" s="28" t="s">
        <v>119</v>
      </c>
      <c r="B154" s="29" t="s">
        <v>55</v>
      </c>
      <c r="C154" s="41"/>
      <c r="D154" s="30" t="s">
        <v>29</v>
      </c>
      <c r="E154" s="30" t="s">
        <v>29</v>
      </c>
      <c r="F154" s="30" t="s">
        <v>29</v>
      </c>
      <c r="G154" s="30" t="s">
        <v>29</v>
      </c>
      <c r="H154" s="30" t="s">
        <v>29</v>
      </c>
      <c r="I154" s="30" t="s">
        <v>29</v>
      </c>
      <c r="J154" s="30" t="s">
        <v>29</v>
      </c>
      <c r="K154" s="31" t="s">
        <v>29</v>
      </c>
      <c r="L154" s="32" t="s">
        <v>29</v>
      </c>
      <c r="M154" s="31" t="s">
        <v>29</v>
      </c>
      <c r="S154" s="5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s="4" customFormat="1" ht="15.75" hidden="1" outlineLevel="1" x14ac:dyDescent="0.25">
      <c r="A155" s="14" t="s">
        <v>52</v>
      </c>
      <c r="B155" s="15" t="s">
        <v>52</v>
      </c>
      <c r="C155" s="41"/>
      <c r="D155" s="19" t="s">
        <v>29</v>
      </c>
      <c r="E155" s="19" t="s">
        <v>29</v>
      </c>
      <c r="F155" s="19" t="s">
        <v>29</v>
      </c>
      <c r="G155" s="19" t="s">
        <v>29</v>
      </c>
      <c r="H155" s="19" t="s">
        <v>29</v>
      </c>
      <c r="I155" s="19" t="s">
        <v>29</v>
      </c>
      <c r="J155" s="19" t="s">
        <v>29</v>
      </c>
      <c r="K155" s="16" t="s">
        <v>29</v>
      </c>
      <c r="L155" s="22" t="s">
        <v>29</v>
      </c>
      <c r="M155" s="16" t="s">
        <v>29</v>
      </c>
      <c r="S155" s="5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s="4" customFormat="1" ht="31.5" hidden="1" outlineLevel="1" x14ac:dyDescent="0.25">
      <c r="A156" s="14" t="s">
        <v>121</v>
      </c>
      <c r="B156" s="15" t="s">
        <v>122</v>
      </c>
      <c r="C156" s="41"/>
      <c r="D156" s="19" t="s">
        <v>29</v>
      </c>
      <c r="E156" s="19" t="s">
        <v>29</v>
      </c>
      <c r="F156" s="19" t="s">
        <v>29</v>
      </c>
      <c r="G156" s="19" t="s">
        <v>29</v>
      </c>
      <c r="H156" s="19" t="s">
        <v>29</v>
      </c>
      <c r="I156" s="19" t="s">
        <v>29</v>
      </c>
      <c r="J156" s="19" t="s">
        <v>29</v>
      </c>
      <c r="K156" s="16" t="s">
        <v>29</v>
      </c>
      <c r="L156" s="22" t="s">
        <v>29</v>
      </c>
      <c r="M156" s="16" t="s">
        <v>29</v>
      </c>
      <c r="S156" s="5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s="4" customFormat="1" collapsed="1" x14ac:dyDescent="0.25">
      <c r="A157" s="3"/>
      <c r="C157" s="5"/>
      <c r="J157" s="5"/>
      <c r="S157" s="5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2022-02-15T18:30:31Z</dcterms:modified>
</cp:coreProperties>
</file>