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830" activeTab="10"/>
  </bookViews>
  <sheets>
    <sheet name="К_01.1.1.3.7" sheetId="10" r:id="rId1"/>
    <sheet name="К_01.1.1.3.6" sheetId="12" r:id="rId2"/>
    <sheet name="К_01.1.1.3.5" sheetId="16" r:id="rId3"/>
    <sheet name="К_01.1.1.3.4" sheetId="17" r:id="rId4"/>
    <sheet name="К_01.1.1.3.3" sheetId="18" r:id="rId5"/>
    <sheet name="К_01.1.1.1.1" sheetId="7" r:id="rId6"/>
    <sheet name="К_01.1.1.3.2" sheetId="21" r:id="rId7"/>
    <sheet name="К_01.1.1.3.1" sheetId="20" r:id="rId8"/>
    <sheet name="К_01.6.1" sheetId="22" r:id="rId9"/>
    <sheet name="К_01.1.1.1.2" sheetId="15" r:id="rId10"/>
    <sheet name="К_01.1.1.1.3" sheetId="19" r:id="rId11"/>
  </sheets>
  <calcPr calcId="162913" calcOnSave="0"/>
</workbook>
</file>

<file path=xl/calcChain.xml><?xml version="1.0" encoding="utf-8"?>
<calcChain xmlns="http://schemas.openxmlformats.org/spreadsheetml/2006/main">
  <c r="G8" i="18" l="1"/>
  <c r="F19" i="22"/>
  <c r="F16" i="22"/>
  <c r="F12" i="22"/>
  <c r="F8" i="22"/>
  <c r="F23" i="22" s="1"/>
  <c r="F19" i="19"/>
  <c r="F16" i="19"/>
  <c r="F12" i="19"/>
  <c r="F8" i="19"/>
  <c r="F23" i="19" s="1"/>
  <c r="F23" i="15"/>
  <c r="F19" i="15"/>
  <c r="F16" i="7"/>
  <c r="F16" i="15"/>
  <c r="F12" i="15"/>
  <c r="F8" i="15"/>
  <c r="G14" i="12"/>
  <c r="G11" i="12"/>
  <c r="G19" i="12" s="1"/>
  <c r="G8" i="12"/>
  <c r="F20" i="7"/>
  <c r="F8" i="7"/>
  <c r="G8" i="21"/>
  <c r="G9" i="10"/>
  <c r="F12" i="7" l="1"/>
</calcChain>
</file>

<file path=xl/sharedStrings.xml><?xml version="1.0" encoding="utf-8"?>
<sst xmlns="http://schemas.openxmlformats.org/spreadsheetml/2006/main" count="211" uniqueCount="45">
  <si>
    <t>Расчет</t>
  </si>
  <si>
    <t>№ п/п</t>
  </si>
  <si>
    <t>Номер расценки</t>
  </si>
  <si>
    <t>Стоимость, тыс.руб., без НДС</t>
  </si>
  <si>
    <t>Напряжение, кВ</t>
  </si>
  <si>
    <t>Итого, тыс.руб., без НДС</t>
  </si>
  <si>
    <t xml:space="preserve">по "Укрупненным нормативам цены" согласно приказу № 10 от 17.01.2019г. Министерства энергетики Российской Федерации </t>
  </si>
  <si>
    <t>Номер расценок</t>
  </si>
  <si>
    <t>Стоимость тыс. руб., без НДС</t>
  </si>
  <si>
    <t>Количество, шт</t>
  </si>
  <si>
    <t>ВСЕГО:</t>
  </si>
  <si>
    <t>млн.руб. в том числе НДС.</t>
  </si>
  <si>
    <t xml:space="preserve">по объекту реконструкция ПС Ксанта 35/6 кВ, г. Кыштым составляет </t>
  </si>
  <si>
    <t>млн. руб. в том числе НДС</t>
  </si>
  <si>
    <t>по объекту реконструкция ПС Черемшанка г. Верхний Уфалей составляет:</t>
  </si>
  <si>
    <t>млн. руб. в том числе НДС.</t>
  </si>
  <si>
    <t>по объекту реконструкция ПС Объединенный рудник 35/6 кВ г. Бакал  составляет:</t>
  </si>
  <si>
    <t>по объекту реконструкция ПС объединенный рудник 35/6кВ, строительство ВЛ-0.4кВ от КТПН-630 составляет:</t>
  </si>
  <si>
    <t>по объекту реконструкция ПС объединенный рудник 35/6кВ составляет:</t>
  </si>
  <si>
    <t>по объекту реконструкция ВЛ-0,4кВ, г. Сим составляет:</t>
  </si>
  <si>
    <t>по объекту реконструкция ВЛ-0,4кВ от ТП-66 п. Клослейка г. составляет:</t>
  </si>
  <si>
    <t>по объекту реконструкция ВЛ-0,4кВ от ТП-67 п. Караганка  составляет:</t>
  </si>
  <si>
    <t>Мощность, МВА</t>
  </si>
  <si>
    <t>Обозначение двухобмоточного трансформатора</t>
  </si>
  <si>
    <t>Т 35/6</t>
  </si>
  <si>
    <t>Т4-02-1</t>
  </si>
  <si>
    <t>В8-01-3</t>
  </si>
  <si>
    <t>Номинальный ток</t>
  </si>
  <si>
    <t>Кол-во</t>
  </si>
  <si>
    <t>Мощность кВА</t>
  </si>
  <si>
    <t>Количество трансформаторов</t>
  </si>
  <si>
    <t>Э1-08-1</t>
  </si>
  <si>
    <t>Л1-01-1</t>
  </si>
  <si>
    <t>Протяженность, км</t>
  </si>
  <si>
    <t>Стоимтость за 1 км</t>
  </si>
  <si>
    <t>Л3-01-1</t>
  </si>
  <si>
    <t>Л-7-16-2</t>
  </si>
  <si>
    <t>Т4-05-1</t>
  </si>
  <si>
    <t>В8-03-3</t>
  </si>
  <si>
    <t>И7-01-2</t>
  </si>
  <si>
    <t>Т4-06-1</t>
  </si>
  <si>
    <t>Л-7-13-4</t>
  </si>
  <si>
    <t>М2-01-1</t>
  </si>
  <si>
    <t xml:space="preserve">по объекту реконструкция РП-6 РУ-6кВ, г. Кыштым. Расчет локальный сметы составляет: </t>
  </si>
  <si>
    <t>по объекту реконструкцияПС МИЗ 35/6 кВ г. Миасс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</si>
</sst>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3" fontId="1" fillId="0" borderId="2" xfId="1" applyFont="1" applyBorder="1"/>
    <xf numFmtId="43" fontId="1" fillId="0" borderId="2" xfId="1" applyFont="1" applyBorder="1" applyAlignment="1">
      <alignment horizontal="center"/>
    </xf>
    <xf numFmtId="43" fontId="1" fillId="0" borderId="0" xfId="0" applyNumberFormat="1" applyFont="1"/>
    <xf numFmtId="43" fontId="1" fillId="0" borderId="2" xfId="0" applyNumberFormat="1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3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164" fontId="1" fillId="0" borderId="0" xfId="0" applyNumberFormat="1" applyFont="1" applyAlignment="1">
      <alignment horizontal="left" vertical="center"/>
    </xf>
    <xf numFmtId="4" fontId="1" fillId="0" borderId="2" xfId="0" applyNumberFormat="1" applyFont="1" applyBorder="1"/>
    <xf numFmtId="3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43" fontId="1" fillId="0" borderId="2" xfId="1" applyFont="1" applyBorder="1" applyAlignment="1"/>
    <xf numFmtId="0" fontId="1" fillId="2" borderId="2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workbookViewId="0">
      <selection activeCell="G27" sqref="G26:G27"/>
    </sheetView>
  </sheetViews>
  <sheetFormatPr defaultRowHeight="15.75" x14ac:dyDescent="0.25"/>
  <cols>
    <col min="1" max="1" width="4.5703125" style="2" customWidth="1"/>
    <col min="2" max="2" width="16.7109375" style="1" customWidth="1"/>
    <col min="3" max="4" width="14.140625" style="1" customWidth="1"/>
    <col min="5" max="5" width="9.28515625" style="1" customWidth="1"/>
    <col min="6" max="6" width="12.7109375" style="1" customWidth="1"/>
    <col min="7" max="7" width="21.85546875" style="1" customWidth="1"/>
    <col min="8" max="16384" width="9.140625" style="1"/>
  </cols>
  <sheetData>
    <row r="1" spans="1:16383" ht="27" customHeight="1" x14ac:dyDescent="0.25">
      <c r="A1" s="38" t="s">
        <v>0</v>
      </c>
      <c r="B1" s="38"/>
      <c r="C1" s="38"/>
      <c r="D1" s="38"/>
      <c r="E1" s="38"/>
      <c r="F1" s="38"/>
      <c r="G1" s="38"/>
    </row>
    <row r="2" spans="1:16383" ht="27" customHeight="1" x14ac:dyDescent="0.25">
      <c r="A2" s="39" t="s">
        <v>6</v>
      </c>
      <c r="B2" s="39"/>
      <c r="C2" s="39"/>
      <c r="D2" s="39"/>
      <c r="E2" s="39"/>
      <c r="F2" s="39"/>
      <c r="G2" s="39"/>
    </row>
    <row r="3" spans="1:16383" ht="27" customHeight="1" x14ac:dyDescent="0.25">
      <c r="A3" s="39" t="s">
        <v>43</v>
      </c>
      <c r="B3" s="39"/>
      <c r="C3" s="39"/>
      <c r="D3" s="39"/>
      <c r="E3" s="39"/>
      <c r="F3" s="19">
        <v>1.6864857600000001</v>
      </c>
      <c r="G3" s="3" t="s">
        <v>11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</row>
    <row r="6" spans="1:16383" x14ac:dyDescent="0.25">
      <c r="B6" s="20"/>
      <c r="C6" s="21"/>
      <c r="D6" s="21"/>
      <c r="E6" s="21"/>
      <c r="F6" s="22"/>
    </row>
    <row r="7" spans="1:16383" x14ac:dyDescent="0.25">
      <c r="B7" s="23"/>
      <c r="C7" s="24"/>
      <c r="D7" s="24"/>
      <c r="E7" s="24"/>
      <c r="F7" s="22"/>
    </row>
    <row r="8" spans="1:16383" ht="47.25" x14ac:dyDescent="0.25">
      <c r="A8" s="10" t="s">
        <v>1</v>
      </c>
      <c r="B8" s="10" t="s">
        <v>2</v>
      </c>
      <c r="C8" s="5" t="s">
        <v>4</v>
      </c>
      <c r="D8" s="5" t="s">
        <v>27</v>
      </c>
      <c r="E8" s="5" t="s">
        <v>28</v>
      </c>
      <c r="F8" s="5" t="s">
        <v>3</v>
      </c>
      <c r="G8" s="5" t="s">
        <v>5</v>
      </c>
    </row>
    <row r="9" spans="1:16383" x14ac:dyDescent="0.25">
      <c r="A9" s="6">
        <v>1</v>
      </c>
      <c r="B9" s="6" t="s">
        <v>26</v>
      </c>
      <c r="C9" s="9">
        <v>6</v>
      </c>
      <c r="D9" s="9">
        <v>1000</v>
      </c>
      <c r="E9" s="33">
        <v>2</v>
      </c>
      <c r="F9" s="9">
        <v>928</v>
      </c>
      <c r="G9" s="9">
        <f>E9*F9</f>
        <v>1856</v>
      </c>
    </row>
    <row r="10" spans="1:16383" x14ac:dyDescent="0.25">
      <c r="B10" s="23"/>
      <c r="C10" s="24"/>
      <c r="D10" s="24"/>
      <c r="E10" s="24"/>
      <c r="F10" s="22"/>
    </row>
    <row r="11" spans="1:16383" x14ac:dyDescent="0.25">
      <c r="B11" s="22"/>
      <c r="C11" s="25"/>
      <c r="D11" s="25"/>
      <c r="E11" s="25"/>
      <c r="F11" s="22"/>
    </row>
    <row r="12" spans="1:16383" x14ac:dyDescent="0.25">
      <c r="B12" s="22"/>
      <c r="C12" s="25"/>
      <c r="D12" s="25"/>
      <c r="E12" s="25"/>
      <c r="F12" s="22"/>
    </row>
    <row r="13" spans="1:16383" x14ac:dyDescent="0.25">
      <c r="B13" s="20"/>
      <c r="C13" s="21"/>
      <c r="D13" s="21"/>
      <c r="E13" s="21"/>
      <c r="F13" s="22"/>
    </row>
    <row r="14" spans="1:16383" x14ac:dyDescent="0.25">
      <c r="B14" s="23"/>
      <c r="C14" s="24"/>
      <c r="D14" s="24"/>
      <c r="E14" s="24"/>
      <c r="F14" s="22"/>
    </row>
    <row r="15" spans="1:16383" x14ac:dyDescent="0.25">
      <c r="B15" s="22"/>
      <c r="C15" s="25"/>
      <c r="D15" s="25"/>
      <c r="E15" s="25"/>
      <c r="F15" s="22"/>
    </row>
    <row r="16" spans="1:16383" x14ac:dyDescent="0.25">
      <c r="B16" s="22"/>
      <c r="C16" s="25"/>
      <c r="D16" s="25"/>
      <c r="E16" s="25"/>
      <c r="F16" s="22"/>
    </row>
    <row r="17" spans="2:6" x14ac:dyDescent="0.25">
      <c r="B17" s="20"/>
      <c r="C17" s="21"/>
      <c r="D17" s="21"/>
      <c r="E17" s="21"/>
      <c r="F17" s="22"/>
    </row>
    <row r="18" spans="2:6" x14ac:dyDescent="0.25">
      <c r="B18" s="23"/>
      <c r="C18" s="24"/>
      <c r="D18" s="24"/>
      <c r="E18" s="24"/>
      <c r="F18" s="22"/>
    </row>
    <row r="19" spans="2:6" x14ac:dyDescent="0.25">
      <c r="B19" s="22"/>
      <c r="C19" s="25"/>
      <c r="D19" s="25"/>
      <c r="E19" s="25"/>
      <c r="F19" s="22"/>
    </row>
    <row r="20" spans="2:6" x14ac:dyDescent="0.25">
      <c r="B20" s="40"/>
      <c r="C20" s="40"/>
      <c r="D20" s="27"/>
      <c r="E20" s="27"/>
      <c r="F20" s="26"/>
    </row>
    <row r="21" spans="2:6" x14ac:dyDescent="0.25">
      <c r="B21" s="22"/>
      <c r="C21" s="22"/>
      <c r="D21" s="22"/>
      <c r="E21" s="22"/>
      <c r="F21" s="26"/>
    </row>
  </sheetData>
  <mergeCells count="4">
    <mergeCell ref="A1:G1"/>
    <mergeCell ref="A2:G2"/>
    <mergeCell ref="B20:C20"/>
    <mergeCell ref="A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workbookViewId="0">
      <selection sqref="A1:H1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3.140625" style="1" customWidth="1"/>
    <col min="5" max="5" width="11" style="1" customWidth="1"/>
    <col min="6" max="6" width="16.5703125" style="1" customWidth="1"/>
    <col min="7" max="7" width="12.7109375" style="1" customWidth="1"/>
    <col min="8" max="8" width="28.140625" style="1" customWidth="1"/>
    <col min="9" max="16384" width="9.140625" style="1"/>
  </cols>
  <sheetData>
    <row r="1" spans="1:16384" ht="27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16384" ht="27" customHeight="1" x14ac:dyDescent="0.25">
      <c r="A2" s="38" t="s">
        <v>6</v>
      </c>
      <c r="B2" s="38"/>
      <c r="C2" s="38"/>
      <c r="D2" s="38"/>
      <c r="E2" s="38"/>
      <c r="F2" s="38"/>
      <c r="G2" s="38"/>
      <c r="H2" s="38"/>
    </row>
    <row r="3" spans="1:16384" ht="27" customHeight="1" x14ac:dyDescent="0.25">
      <c r="A3" s="3" t="s">
        <v>20</v>
      </c>
      <c r="B3" s="3"/>
      <c r="C3" s="3"/>
      <c r="D3" s="3"/>
      <c r="E3" s="19">
        <v>1.44540785</v>
      </c>
      <c r="F3" s="3" t="s">
        <v>15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x14ac:dyDescent="0.25">
      <c r="E4" s="18"/>
    </row>
    <row r="5" spans="1:16384" x14ac:dyDescent="0.25">
      <c r="E5" s="18"/>
    </row>
    <row r="6" spans="1:16384" x14ac:dyDescent="0.25">
      <c r="E6" s="18"/>
    </row>
    <row r="7" spans="1:16384" ht="31.5" x14ac:dyDescent="0.25">
      <c r="A7" s="30" t="s">
        <v>1</v>
      </c>
      <c r="B7" s="11" t="s">
        <v>7</v>
      </c>
      <c r="C7" s="11" t="s">
        <v>4</v>
      </c>
      <c r="D7" s="11" t="s">
        <v>33</v>
      </c>
      <c r="E7" s="16" t="s">
        <v>34</v>
      </c>
      <c r="F7" s="5" t="s">
        <v>8</v>
      </c>
    </row>
    <row r="8" spans="1:16384" x14ac:dyDescent="0.25">
      <c r="A8" s="6">
        <v>1</v>
      </c>
      <c r="B8" s="6" t="s">
        <v>32</v>
      </c>
      <c r="C8" s="6">
        <v>0.4</v>
      </c>
      <c r="D8" s="6">
        <v>1.6</v>
      </c>
      <c r="E8" s="17">
        <v>499</v>
      </c>
      <c r="F8" s="13">
        <f>D8*E8</f>
        <v>798.40000000000009</v>
      </c>
    </row>
    <row r="9" spans="1:16384" x14ac:dyDescent="0.25">
      <c r="E9" s="18"/>
    </row>
    <row r="10" spans="1:16384" x14ac:dyDescent="0.25">
      <c r="A10" s="27"/>
      <c r="E10" s="18"/>
    </row>
    <row r="11" spans="1:16384" ht="31.5" x14ac:dyDescent="0.25">
      <c r="A11" s="30"/>
      <c r="B11" s="35" t="s">
        <v>7</v>
      </c>
      <c r="C11" s="11" t="s">
        <v>4</v>
      </c>
      <c r="D11" s="11" t="s">
        <v>33</v>
      </c>
      <c r="E11" s="16" t="s">
        <v>34</v>
      </c>
      <c r="F11" s="5" t="s">
        <v>8</v>
      </c>
    </row>
    <row r="12" spans="1:16384" x14ac:dyDescent="0.25">
      <c r="A12" s="6">
        <v>2</v>
      </c>
      <c r="B12" s="28" t="s">
        <v>35</v>
      </c>
      <c r="C12" s="6">
        <v>0.4</v>
      </c>
      <c r="D12" s="6">
        <v>1.6</v>
      </c>
      <c r="E12" s="17">
        <v>517</v>
      </c>
      <c r="F12" s="36">
        <f>D12*E12</f>
        <v>827.2</v>
      </c>
    </row>
    <row r="13" spans="1:16384" x14ac:dyDescent="0.25">
      <c r="E13" s="18"/>
    </row>
    <row r="14" spans="1:16384" x14ac:dyDescent="0.25">
      <c r="E14" s="18"/>
    </row>
    <row r="15" spans="1:16384" ht="31.5" x14ac:dyDescent="0.25">
      <c r="A15" s="6"/>
      <c r="B15" s="11" t="s">
        <v>7</v>
      </c>
      <c r="C15" s="11" t="s">
        <v>4</v>
      </c>
      <c r="D15" s="11" t="s">
        <v>33</v>
      </c>
      <c r="E15" s="16" t="s">
        <v>34</v>
      </c>
      <c r="F15" s="5" t="s">
        <v>8</v>
      </c>
    </row>
    <row r="16" spans="1:16384" x14ac:dyDescent="0.25">
      <c r="A16" s="6">
        <v>3</v>
      </c>
      <c r="B16" s="6" t="s">
        <v>41</v>
      </c>
      <c r="C16" s="6">
        <v>0.4</v>
      </c>
      <c r="D16" s="30">
        <v>1.6</v>
      </c>
      <c r="E16" s="17">
        <v>153</v>
      </c>
      <c r="F16" s="34">
        <f>D16*E16</f>
        <v>244.8</v>
      </c>
    </row>
    <row r="17" spans="1:7" x14ac:dyDescent="0.25">
      <c r="E17" s="18"/>
    </row>
    <row r="18" spans="1:7" ht="31.5" x14ac:dyDescent="0.25">
      <c r="A18" s="6"/>
      <c r="B18" s="11" t="s">
        <v>7</v>
      </c>
      <c r="C18" s="11" t="s">
        <v>4</v>
      </c>
      <c r="D18" s="11" t="s">
        <v>33</v>
      </c>
      <c r="E18" s="16" t="s">
        <v>34</v>
      </c>
      <c r="F18" s="5" t="s">
        <v>8</v>
      </c>
    </row>
    <row r="19" spans="1:7" x14ac:dyDescent="0.25">
      <c r="A19" s="6">
        <v>4</v>
      </c>
      <c r="B19" s="6" t="s">
        <v>42</v>
      </c>
      <c r="C19" s="6">
        <v>0.4</v>
      </c>
      <c r="D19" s="30">
        <v>1.6</v>
      </c>
      <c r="E19" s="17">
        <v>160</v>
      </c>
      <c r="F19" s="34">
        <f>D19*E19</f>
        <v>256</v>
      </c>
    </row>
    <row r="20" spans="1:7" x14ac:dyDescent="0.25">
      <c r="E20" s="18"/>
    </row>
    <row r="21" spans="1:7" x14ac:dyDescent="0.25">
      <c r="E21" s="18"/>
    </row>
    <row r="22" spans="1:7" x14ac:dyDescent="0.25">
      <c r="E22" s="18"/>
    </row>
    <row r="23" spans="1:7" x14ac:dyDescent="0.25">
      <c r="A23" s="6"/>
      <c r="B23" s="41" t="s">
        <v>10</v>
      </c>
      <c r="C23" s="42"/>
      <c r="D23" s="42"/>
      <c r="E23" s="43"/>
      <c r="F23" s="15">
        <f>F8+F12+F16+F19</f>
        <v>2126.4</v>
      </c>
      <c r="G23" s="14"/>
    </row>
    <row r="24" spans="1:7" x14ac:dyDescent="0.25">
      <c r="E24" s="18"/>
      <c r="G24" s="14"/>
    </row>
    <row r="25" spans="1:7" x14ac:dyDescent="0.25">
      <c r="E25" s="18"/>
    </row>
    <row r="26" spans="1:7" x14ac:dyDescent="0.25">
      <c r="E26" s="18"/>
    </row>
  </sheetData>
  <mergeCells count="3">
    <mergeCell ref="A1:H1"/>
    <mergeCell ref="A2:H2"/>
    <mergeCell ref="B23:E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tabSelected="1" workbookViewId="0">
      <selection activeCell="L21" sqref="L21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1.7109375" style="1" customWidth="1"/>
    <col min="5" max="5" width="11.140625" style="1" customWidth="1"/>
    <col min="6" max="6" width="16.28515625" style="1" customWidth="1"/>
    <col min="7" max="7" width="12.7109375" style="1" customWidth="1"/>
    <col min="8" max="8" width="28.140625" style="1" customWidth="1"/>
    <col min="9" max="16384" width="9.140625" style="1"/>
  </cols>
  <sheetData>
    <row r="1" spans="1:16384" ht="27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16384" ht="27" customHeight="1" x14ac:dyDescent="0.25">
      <c r="A2" s="38" t="s">
        <v>6</v>
      </c>
      <c r="B2" s="38"/>
      <c r="C2" s="38"/>
      <c r="D2" s="38"/>
      <c r="E2" s="38"/>
      <c r="F2" s="38"/>
      <c r="G2" s="38"/>
      <c r="H2" s="38"/>
    </row>
    <row r="3" spans="1:16384" ht="27" customHeight="1" x14ac:dyDescent="0.25">
      <c r="A3" s="3" t="s">
        <v>21</v>
      </c>
      <c r="B3" s="3"/>
      <c r="C3" s="3"/>
      <c r="D3" s="3"/>
      <c r="E3" s="31">
        <v>2.08180934</v>
      </c>
      <c r="F3" s="3" t="s">
        <v>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x14ac:dyDescent="0.25">
      <c r="E4" s="18"/>
    </row>
    <row r="5" spans="1:16384" x14ac:dyDescent="0.25">
      <c r="E5" s="18"/>
    </row>
    <row r="6" spans="1:16384" x14ac:dyDescent="0.25">
      <c r="E6" s="18"/>
    </row>
    <row r="7" spans="1:16384" ht="47.25" x14ac:dyDescent="0.25">
      <c r="A7" s="30" t="s">
        <v>1</v>
      </c>
      <c r="B7" s="11" t="s">
        <v>7</v>
      </c>
      <c r="C7" s="11" t="s">
        <v>4</v>
      </c>
      <c r="D7" s="11" t="s">
        <v>33</v>
      </c>
      <c r="E7" s="16" t="s">
        <v>34</v>
      </c>
      <c r="F7" s="5" t="s">
        <v>8</v>
      </c>
    </row>
    <row r="8" spans="1:16384" x14ac:dyDescent="0.25">
      <c r="A8" s="8">
        <v>1</v>
      </c>
      <c r="B8" s="6" t="s">
        <v>32</v>
      </c>
      <c r="C8" s="6">
        <v>0.4</v>
      </c>
      <c r="D8" s="6">
        <v>2.2000000000000002</v>
      </c>
      <c r="E8" s="17">
        <v>499</v>
      </c>
      <c r="F8" s="12">
        <f>D8*E8</f>
        <v>1097.8000000000002</v>
      </c>
    </row>
    <row r="9" spans="1:16384" x14ac:dyDescent="0.25">
      <c r="E9" s="18"/>
    </row>
    <row r="10" spans="1:16384" x14ac:dyDescent="0.25">
      <c r="E10" s="18"/>
    </row>
    <row r="11" spans="1:16384" ht="47.25" x14ac:dyDescent="0.25">
      <c r="A11" s="6"/>
      <c r="B11" s="11" t="s">
        <v>7</v>
      </c>
      <c r="C11" s="11" t="s">
        <v>4</v>
      </c>
      <c r="D11" s="11" t="s">
        <v>33</v>
      </c>
      <c r="E11" s="16" t="s">
        <v>34</v>
      </c>
      <c r="F11" s="5" t="s">
        <v>8</v>
      </c>
    </row>
    <row r="12" spans="1:16384" x14ac:dyDescent="0.25">
      <c r="A12" s="6">
        <v>2</v>
      </c>
      <c r="B12" s="6" t="s">
        <v>35</v>
      </c>
      <c r="C12" s="6">
        <v>0.4</v>
      </c>
      <c r="D12" s="6">
        <v>2.2000000000000002</v>
      </c>
      <c r="E12" s="17">
        <v>517</v>
      </c>
      <c r="F12" s="13">
        <f>D12*E12</f>
        <v>1137.4000000000001</v>
      </c>
    </row>
    <row r="13" spans="1:16384" x14ac:dyDescent="0.25">
      <c r="E13" s="18"/>
    </row>
    <row r="14" spans="1:16384" x14ac:dyDescent="0.25">
      <c r="E14" s="18"/>
    </row>
    <row r="15" spans="1:16384" ht="47.25" x14ac:dyDescent="0.25">
      <c r="A15" s="6"/>
      <c r="B15" s="11" t="s">
        <v>7</v>
      </c>
      <c r="C15" s="11" t="s">
        <v>4</v>
      </c>
      <c r="D15" s="11" t="s">
        <v>33</v>
      </c>
      <c r="E15" s="16" t="s">
        <v>34</v>
      </c>
      <c r="F15" s="5" t="s">
        <v>8</v>
      </c>
    </row>
    <row r="16" spans="1:16384" x14ac:dyDescent="0.25">
      <c r="A16" s="6">
        <v>3</v>
      </c>
      <c r="B16" s="6" t="s">
        <v>41</v>
      </c>
      <c r="C16" s="6">
        <v>0.4</v>
      </c>
      <c r="D16" s="30">
        <v>2.2000000000000002</v>
      </c>
      <c r="E16" s="17">
        <v>153</v>
      </c>
      <c r="F16" s="34">
        <f>D16*E16</f>
        <v>336.6</v>
      </c>
    </row>
    <row r="17" spans="1:7" x14ac:dyDescent="0.25">
      <c r="E17" s="18"/>
    </row>
    <row r="18" spans="1:7" ht="47.25" x14ac:dyDescent="0.25">
      <c r="A18" s="6"/>
      <c r="B18" s="11" t="s">
        <v>7</v>
      </c>
      <c r="C18" s="11" t="s">
        <v>4</v>
      </c>
      <c r="D18" s="11" t="s">
        <v>33</v>
      </c>
      <c r="E18" s="16" t="s">
        <v>34</v>
      </c>
      <c r="F18" s="5" t="s">
        <v>8</v>
      </c>
    </row>
    <row r="19" spans="1:7" x14ac:dyDescent="0.25">
      <c r="A19" s="6">
        <v>4</v>
      </c>
      <c r="B19" s="6" t="s">
        <v>42</v>
      </c>
      <c r="C19" s="6">
        <v>0.4</v>
      </c>
      <c r="D19" s="30">
        <v>2.2000000000000002</v>
      </c>
      <c r="E19" s="17">
        <v>160</v>
      </c>
      <c r="F19" s="34">
        <f>D19*E19</f>
        <v>352</v>
      </c>
    </row>
    <row r="20" spans="1:7" x14ac:dyDescent="0.25">
      <c r="E20" s="18"/>
    </row>
    <row r="21" spans="1:7" x14ac:dyDescent="0.25">
      <c r="E21" s="18"/>
    </row>
    <row r="22" spans="1:7" x14ac:dyDescent="0.25">
      <c r="E22" s="18"/>
    </row>
    <row r="23" spans="1:7" x14ac:dyDescent="0.25">
      <c r="A23" s="6"/>
      <c r="B23" s="41" t="s">
        <v>10</v>
      </c>
      <c r="C23" s="42"/>
      <c r="D23" s="42"/>
      <c r="E23" s="43"/>
      <c r="F23" s="15">
        <f>F8+F12+F16+F19</f>
        <v>2923.8</v>
      </c>
      <c r="G23" s="14"/>
    </row>
    <row r="24" spans="1:7" x14ac:dyDescent="0.25">
      <c r="E24" s="18"/>
    </row>
    <row r="25" spans="1:7" x14ac:dyDescent="0.25">
      <c r="E25" s="18"/>
    </row>
  </sheetData>
  <mergeCells count="3">
    <mergeCell ref="A1:H1"/>
    <mergeCell ref="A2:H2"/>
    <mergeCell ref="B23:E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workbookViewId="0">
      <selection activeCell="D23" sqref="D23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3.28515625" style="1" customWidth="1"/>
    <col min="5" max="5" width="10.85546875" style="1" customWidth="1"/>
    <col min="6" max="6" width="16.28515625" style="1" customWidth="1"/>
    <col min="7" max="7" width="12.7109375" style="1" customWidth="1"/>
    <col min="8" max="8" width="28.140625" style="1" customWidth="1"/>
    <col min="9" max="16384" width="9.140625" style="1"/>
  </cols>
  <sheetData>
    <row r="1" spans="1:16384" ht="27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16384" ht="27" customHeight="1" x14ac:dyDescent="0.25">
      <c r="A2" s="38" t="s">
        <v>6</v>
      </c>
      <c r="B2" s="38"/>
      <c r="C2" s="38"/>
      <c r="D2" s="38"/>
      <c r="E2" s="38"/>
      <c r="F2" s="38"/>
      <c r="G2" s="38"/>
      <c r="H2" s="38"/>
    </row>
    <row r="3" spans="1:16384" ht="27" customHeight="1" x14ac:dyDescent="0.25">
      <c r="A3" s="38" t="s">
        <v>12</v>
      </c>
      <c r="B3" s="38"/>
      <c r="C3" s="38"/>
      <c r="D3" s="38"/>
      <c r="E3" s="31">
        <v>6.3928110199999999</v>
      </c>
      <c r="F3" s="3" t="s">
        <v>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7" spans="1:16384" ht="47.25" x14ac:dyDescent="0.25">
      <c r="A7" s="10" t="s">
        <v>1</v>
      </c>
      <c r="B7" s="10" t="s">
        <v>2</v>
      </c>
      <c r="C7" s="5" t="s">
        <v>4</v>
      </c>
      <c r="D7" s="5" t="s">
        <v>27</v>
      </c>
      <c r="E7" s="5" t="s">
        <v>28</v>
      </c>
      <c r="F7" s="5" t="s">
        <v>3</v>
      </c>
      <c r="G7" s="5" t="s">
        <v>5</v>
      </c>
    </row>
    <row r="8" spans="1:16384" x14ac:dyDescent="0.25">
      <c r="A8" s="6">
        <v>1</v>
      </c>
      <c r="B8" s="6" t="s">
        <v>38</v>
      </c>
      <c r="C8" s="9">
        <v>6</v>
      </c>
      <c r="D8" s="9">
        <v>1600</v>
      </c>
      <c r="E8" s="33">
        <v>1</v>
      </c>
      <c r="F8" s="9">
        <v>964</v>
      </c>
      <c r="G8" s="9">
        <f>E8*F8</f>
        <v>964</v>
      </c>
    </row>
    <row r="9" spans="1:16384" x14ac:dyDescent="0.25">
      <c r="B9" s="2"/>
      <c r="E9" s="18"/>
    </row>
    <row r="10" spans="1:16384" ht="47.25" x14ac:dyDescent="0.25">
      <c r="A10" s="6"/>
      <c r="B10" s="11" t="s">
        <v>7</v>
      </c>
      <c r="C10" s="11" t="s">
        <v>22</v>
      </c>
      <c r="D10" s="5" t="s">
        <v>23</v>
      </c>
      <c r="E10" s="5" t="s">
        <v>9</v>
      </c>
      <c r="F10" s="5" t="s">
        <v>8</v>
      </c>
      <c r="G10" s="5" t="s">
        <v>5</v>
      </c>
    </row>
    <row r="11" spans="1:16384" x14ac:dyDescent="0.25">
      <c r="A11" s="6">
        <v>2</v>
      </c>
      <c r="B11" s="6" t="s">
        <v>37</v>
      </c>
      <c r="C11" s="6">
        <v>6.3</v>
      </c>
      <c r="D11" s="6" t="s">
        <v>24</v>
      </c>
      <c r="E11" s="6">
        <v>1</v>
      </c>
      <c r="F11" s="12">
        <v>13695</v>
      </c>
      <c r="G11" s="9">
        <f>E11*F11</f>
        <v>13695</v>
      </c>
    </row>
    <row r="12" spans="1:16384" x14ac:dyDescent="0.25">
      <c r="B12" s="2"/>
    </row>
    <row r="13" spans="1:16384" ht="47.25" x14ac:dyDescent="0.25">
      <c r="A13" s="10"/>
      <c r="B13" s="10" t="s">
        <v>2</v>
      </c>
      <c r="C13" s="5" t="s">
        <v>4</v>
      </c>
      <c r="D13" s="5" t="s">
        <v>27</v>
      </c>
      <c r="E13" s="5" t="s">
        <v>28</v>
      </c>
      <c r="F13" s="5" t="s">
        <v>3</v>
      </c>
      <c r="G13" s="5" t="s">
        <v>5</v>
      </c>
    </row>
    <row r="14" spans="1:16384" x14ac:dyDescent="0.25">
      <c r="A14" s="6">
        <v>3</v>
      </c>
      <c r="B14" s="6" t="s">
        <v>39</v>
      </c>
      <c r="C14" s="9">
        <v>35</v>
      </c>
      <c r="D14" s="9">
        <v>2000</v>
      </c>
      <c r="E14" s="33">
        <v>1</v>
      </c>
      <c r="F14" s="9">
        <v>2745</v>
      </c>
      <c r="G14" s="9">
        <f>E14*F14</f>
        <v>2745</v>
      </c>
    </row>
    <row r="19" spans="1:7" x14ac:dyDescent="0.25">
      <c r="A19" s="6"/>
      <c r="B19" s="41" t="s">
        <v>10</v>
      </c>
      <c r="C19" s="42"/>
      <c r="D19" s="42"/>
      <c r="E19" s="43"/>
      <c r="F19" s="15"/>
      <c r="G19" s="32">
        <f>G8+G11+G14</f>
        <v>17404</v>
      </c>
    </row>
  </sheetData>
  <mergeCells count="4">
    <mergeCell ref="A1:H1"/>
    <mergeCell ref="A2:H2"/>
    <mergeCell ref="A3:D3"/>
    <mergeCell ref="B19:E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workbookViewId="0">
      <selection activeCell="D24" sqref="D24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5.42578125" style="1" customWidth="1"/>
    <col min="5" max="5" width="9.85546875" style="1" customWidth="1"/>
    <col min="6" max="6" width="19.28515625" style="1" customWidth="1"/>
    <col min="7" max="7" width="12.7109375" style="1" customWidth="1"/>
    <col min="8" max="8" width="28.140625" style="1" customWidth="1"/>
    <col min="9" max="16384" width="9.140625" style="1"/>
  </cols>
  <sheetData>
    <row r="1" spans="1:16384" ht="27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16384" ht="27" customHeight="1" x14ac:dyDescent="0.25">
      <c r="A2" s="38" t="s">
        <v>6</v>
      </c>
      <c r="B2" s="38"/>
      <c r="C2" s="38"/>
      <c r="D2" s="38"/>
      <c r="E2" s="38"/>
      <c r="F2" s="38"/>
      <c r="G2" s="38"/>
      <c r="H2" s="38"/>
    </row>
    <row r="3" spans="1:16384" ht="27" customHeight="1" x14ac:dyDescent="0.25">
      <c r="A3" s="29" t="s">
        <v>14</v>
      </c>
      <c r="B3" s="3"/>
      <c r="C3" s="3"/>
      <c r="D3" s="3"/>
      <c r="E3" s="31">
        <v>3.26345062</v>
      </c>
      <c r="F3" s="3" t="s">
        <v>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7" spans="1:16384" ht="54.75" customHeight="1" x14ac:dyDescent="0.25">
      <c r="A7" s="30" t="s">
        <v>1</v>
      </c>
      <c r="B7" s="11" t="s">
        <v>7</v>
      </c>
      <c r="C7" s="11" t="s">
        <v>22</v>
      </c>
      <c r="D7" s="5" t="s">
        <v>23</v>
      </c>
      <c r="E7" s="5" t="s">
        <v>9</v>
      </c>
      <c r="F7" s="5" t="s">
        <v>8</v>
      </c>
    </row>
    <row r="8" spans="1:16384" x14ac:dyDescent="0.25">
      <c r="A8" s="6">
        <v>1</v>
      </c>
      <c r="B8" s="6" t="s">
        <v>25</v>
      </c>
      <c r="C8" s="6">
        <v>2.5</v>
      </c>
      <c r="D8" s="6" t="s">
        <v>24</v>
      </c>
      <c r="E8" s="6">
        <v>1</v>
      </c>
      <c r="F8" s="12">
        <v>12774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workbookViewId="0">
      <selection activeCell="N15" sqref="N15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0" style="1" customWidth="1"/>
    <col min="5" max="5" width="9.28515625" style="1" customWidth="1"/>
    <col min="6" max="6" width="14.85546875" style="1" bestFit="1" customWidth="1"/>
    <col min="7" max="7" width="12.7109375" style="1" customWidth="1"/>
    <col min="8" max="8" width="28.140625" style="1" customWidth="1"/>
    <col min="9" max="9" width="10.7109375" style="1" bestFit="1" customWidth="1"/>
    <col min="10" max="16384" width="9.140625" style="1"/>
  </cols>
  <sheetData>
    <row r="1" spans="1:16384" ht="27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16384" ht="27" customHeight="1" x14ac:dyDescent="0.25">
      <c r="A2" s="38" t="s">
        <v>6</v>
      </c>
      <c r="B2" s="38"/>
      <c r="C2" s="38"/>
      <c r="D2" s="38"/>
      <c r="E2" s="38"/>
      <c r="F2" s="38"/>
      <c r="G2" s="38"/>
      <c r="H2" s="38"/>
    </row>
    <row r="3" spans="1:16384" ht="27" customHeight="1" x14ac:dyDescent="0.25">
      <c r="A3" s="29" t="s">
        <v>44</v>
      </c>
      <c r="B3" s="3"/>
      <c r="C3" s="3"/>
      <c r="D3" s="3"/>
      <c r="E3" s="19">
        <v>6.0198942000000004</v>
      </c>
      <c r="F3" s="3" t="s">
        <v>15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7" spans="1:16384" ht="54.75" customHeight="1" x14ac:dyDescent="0.25">
      <c r="A7" s="30" t="s">
        <v>1</v>
      </c>
      <c r="B7" s="11" t="s">
        <v>7</v>
      </c>
      <c r="C7" s="11" t="s">
        <v>22</v>
      </c>
      <c r="D7" s="5" t="s">
        <v>23</v>
      </c>
      <c r="E7" s="5" t="s">
        <v>9</v>
      </c>
      <c r="F7" s="5" t="s">
        <v>8</v>
      </c>
    </row>
    <row r="8" spans="1:16384" x14ac:dyDescent="0.25">
      <c r="A8" s="6">
        <v>1</v>
      </c>
      <c r="B8" s="6" t="s">
        <v>40</v>
      </c>
      <c r="C8" s="6">
        <v>10</v>
      </c>
      <c r="D8" s="6" t="s">
        <v>24</v>
      </c>
      <c r="E8" s="6">
        <v>1</v>
      </c>
      <c r="F8" s="12">
        <v>20978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XFD8"/>
  <sheetViews>
    <sheetView workbookViewId="0">
      <selection activeCell="D29" sqref="D29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0.42578125" style="1" customWidth="1"/>
    <col min="5" max="5" width="12.140625" style="18" customWidth="1"/>
    <col min="6" max="6" width="14.85546875" style="1" bestFit="1" customWidth="1"/>
    <col min="7" max="7" width="12.7109375" style="1" customWidth="1"/>
    <col min="8" max="8" width="16.140625" style="1" customWidth="1"/>
    <col min="9" max="16384" width="9.140625" style="1"/>
  </cols>
  <sheetData>
    <row r="1" spans="1:16384" ht="27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16384" ht="27" customHeight="1" x14ac:dyDescent="0.25">
      <c r="A2" s="38" t="s">
        <v>6</v>
      </c>
      <c r="B2" s="38"/>
      <c r="C2" s="38"/>
      <c r="D2" s="38"/>
      <c r="E2" s="38"/>
      <c r="F2" s="38"/>
      <c r="G2" s="38"/>
      <c r="H2" s="38"/>
    </row>
    <row r="3" spans="1:16384" ht="27" customHeight="1" x14ac:dyDescent="0.25">
      <c r="A3" s="3" t="s">
        <v>16</v>
      </c>
      <c r="B3" s="3"/>
      <c r="C3" s="3"/>
      <c r="D3" s="3"/>
      <c r="E3" s="3"/>
      <c r="F3" s="19">
        <v>1.74551017</v>
      </c>
      <c r="G3" s="3" t="s">
        <v>15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7" spans="1:16384" ht="47.25" x14ac:dyDescent="0.25">
      <c r="A7" s="10" t="s">
        <v>1</v>
      </c>
      <c r="B7" s="10" t="s">
        <v>2</v>
      </c>
      <c r="C7" s="5" t="s">
        <v>4</v>
      </c>
      <c r="D7" s="5" t="s">
        <v>27</v>
      </c>
      <c r="E7" s="5" t="s">
        <v>28</v>
      </c>
      <c r="F7" s="5" t="s">
        <v>3</v>
      </c>
      <c r="G7" s="5" t="s">
        <v>5</v>
      </c>
    </row>
    <row r="8" spans="1:16384" x14ac:dyDescent="0.25">
      <c r="A8" s="6">
        <v>1</v>
      </c>
      <c r="B8" s="37" t="s">
        <v>38</v>
      </c>
      <c r="C8" s="9">
        <v>6</v>
      </c>
      <c r="D8" s="9">
        <v>1600</v>
      </c>
      <c r="E8" s="33">
        <v>2</v>
      </c>
      <c r="F8" s="9">
        <v>964</v>
      </c>
      <c r="G8" s="9">
        <f>E8*F8</f>
        <v>1928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I23"/>
  <sheetViews>
    <sheetView workbookViewId="0">
      <selection activeCell="Q7" sqref="Q7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1.85546875" style="1" customWidth="1"/>
    <col min="5" max="5" width="13.28515625" style="1" customWidth="1"/>
    <col min="6" max="6" width="12.28515625" style="1" customWidth="1"/>
    <col min="7" max="7" width="13.5703125" style="1" customWidth="1"/>
    <col min="8" max="8" width="14" style="1" customWidth="1"/>
    <col min="9" max="16384" width="9.140625" style="1"/>
  </cols>
  <sheetData>
    <row r="1" spans="1:9" ht="27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9" ht="27" customHeight="1" x14ac:dyDescent="0.25">
      <c r="A2" s="38" t="s">
        <v>6</v>
      </c>
      <c r="B2" s="38"/>
      <c r="C2" s="38"/>
      <c r="D2" s="38"/>
      <c r="E2" s="38"/>
      <c r="F2" s="38"/>
      <c r="G2" s="38"/>
      <c r="H2" s="38"/>
    </row>
    <row r="3" spans="1:9" s="3" customFormat="1" ht="27" customHeight="1" x14ac:dyDescent="0.25">
      <c r="A3" s="38" t="s">
        <v>17</v>
      </c>
      <c r="B3" s="38"/>
      <c r="C3" s="38"/>
      <c r="D3" s="38"/>
      <c r="E3" s="38"/>
      <c r="F3" s="38"/>
      <c r="G3" s="38"/>
      <c r="H3" s="19">
        <v>0.22222573000000001</v>
      </c>
      <c r="I3" s="3" t="s">
        <v>15</v>
      </c>
    </row>
    <row r="4" spans="1:9" x14ac:dyDescent="0.25">
      <c r="E4" s="18"/>
    </row>
    <row r="5" spans="1:9" x14ac:dyDescent="0.25">
      <c r="E5" s="18"/>
    </row>
    <row r="6" spans="1:9" x14ac:dyDescent="0.25">
      <c r="E6" s="18"/>
    </row>
    <row r="7" spans="1:9" ht="47.25" x14ac:dyDescent="0.25">
      <c r="B7" s="11" t="s">
        <v>7</v>
      </c>
      <c r="C7" s="11" t="s">
        <v>4</v>
      </c>
      <c r="D7" s="11" t="s">
        <v>33</v>
      </c>
      <c r="E7" s="16" t="s">
        <v>34</v>
      </c>
      <c r="F7" s="5" t="s">
        <v>8</v>
      </c>
    </row>
    <row r="8" spans="1:9" x14ac:dyDescent="0.25">
      <c r="A8" s="4"/>
      <c r="B8" s="6" t="s">
        <v>32</v>
      </c>
      <c r="C8" s="6">
        <v>0.4</v>
      </c>
      <c r="D8" s="6">
        <v>0.3</v>
      </c>
      <c r="E8" s="17">
        <v>499</v>
      </c>
      <c r="F8" s="12">
        <f>D8*E8</f>
        <v>149.69999999999999</v>
      </c>
    </row>
    <row r="9" spans="1:9" x14ac:dyDescent="0.25">
      <c r="E9" s="18"/>
    </row>
    <row r="10" spans="1:9" x14ac:dyDescent="0.25">
      <c r="E10" s="18"/>
    </row>
    <row r="11" spans="1:9" ht="47.25" x14ac:dyDescent="0.25">
      <c r="B11" s="11" t="s">
        <v>7</v>
      </c>
      <c r="C11" s="11" t="s">
        <v>4</v>
      </c>
      <c r="D11" s="11" t="s">
        <v>33</v>
      </c>
      <c r="E11" s="16" t="s">
        <v>34</v>
      </c>
      <c r="F11" s="5" t="s">
        <v>8</v>
      </c>
    </row>
    <row r="12" spans="1:9" x14ac:dyDescent="0.25">
      <c r="B12" s="6" t="s">
        <v>35</v>
      </c>
      <c r="C12" s="6">
        <v>0.4</v>
      </c>
      <c r="D12" s="6">
        <v>0.3</v>
      </c>
      <c r="E12" s="17">
        <v>517</v>
      </c>
      <c r="F12" s="13">
        <f>D12*E12</f>
        <v>155.1</v>
      </c>
    </row>
    <row r="13" spans="1:9" x14ac:dyDescent="0.25">
      <c r="E13" s="18"/>
    </row>
    <row r="14" spans="1:9" x14ac:dyDescent="0.25">
      <c r="E14" s="18"/>
    </row>
    <row r="15" spans="1:9" ht="47.25" x14ac:dyDescent="0.25">
      <c r="B15" s="11" t="s">
        <v>7</v>
      </c>
      <c r="C15" s="11" t="s">
        <v>4</v>
      </c>
      <c r="D15" s="11" t="s">
        <v>33</v>
      </c>
      <c r="E15" s="16" t="s">
        <v>34</v>
      </c>
      <c r="F15" s="5" t="s">
        <v>8</v>
      </c>
    </row>
    <row r="16" spans="1:9" x14ac:dyDescent="0.25">
      <c r="B16" s="6" t="s">
        <v>36</v>
      </c>
      <c r="C16" s="6">
        <v>0.4</v>
      </c>
      <c r="D16" s="30">
        <v>0.3</v>
      </c>
      <c r="E16" s="17">
        <v>175</v>
      </c>
      <c r="F16" s="34">
        <f>D16*E16</f>
        <v>52.5</v>
      </c>
    </row>
    <row r="17" spans="2:7" x14ac:dyDescent="0.25">
      <c r="E17" s="18"/>
    </row>
    <row r="18" spans="2:7" x14ac:dyDescent="0.25">
      <c r="E18" s="18"/>
    </row>
    <row r="19" spans="2:7" x14ac:dyDescent="0.25">
      <c r="E19" s="18"/>
    </row>
    <row r="20" spans="2:7" x14ac:dyDescent="0.25">
      <c r="B20" s="41" t="s">
        <v>10</v>
      </c>
      <c r="C20" s="42"/>
      <c r="D20" s="42"/>
      <c r="E20" s="43"/>
      <c r="F20" s="15">
        <f>F8+F12+F16</f>
        <v>357.29999999999995</v>
      </c>
      <c r="G20" s="14"/>
    </row>
    <row r="21" spans="2:7" x14ac:dyDescent="0.25">
      <c r="E21" s="18"/>
      <c r="G21" s="14"/>
    </row>
    <row r="22" spans="2:7" x14ac:dyDescent="0.25">
      <c r="E22" s="18"/>
    </row>
    <row r="23" spans="2:7" x14ac:dyDescent="0.25">
      <c r="E23" s="18"/>
    </row>
  </sheetData>
  <mergeCells count="4">
    <mergeCell ref="A1:H1"/>
    <mergeCell ref="A2:H2"/>
    <mergeCell ref="B20:E20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workbookViewId="0">
      <selection activeCell="H25" sqref="H25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2.42578125" style="1" customWidth="1"/>
    <col min="5" max="5" width="8.140625" style="1" customWidth="1"/>
    <col min="6" max="6" width="13" style="1" customWidth="1"/>
    <col min="7" max="7" width="12.7109375" style="1" customWidth="1"/>
    <col min="8" max="8" width="21.85546875" style="1" customWidth="1"/>
    <col min="9" max="16384" width="9.140625" style="1"/>
  </cols>
  <sheetData>
    <row r="1" spans="1:16384" ht="27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16384" ht="27" customHeight="1" x14ac:dyDescent="0.25">
      <c r="A2" s="38" t="s">
        <v>6</v>
      </c>
      <c r="B2" s="38"/>
      <c r="C2" s="38"/>
      <c r="D2" s="38"/>
      <c r="E2" s="38"/>
      <c r="F2" s="38"/>
      <c r="G2" s="38"/>
      <c r="H2" s="38"/>
    </row>
    <row r="3" spans="1:16384" ht="27" customHeight="1" x14ac:dyDescent="0.25">
      <c r="A3" s="3" t="s">
        <v>18</v>
      </c>
      <c r="B3" s="3"/>
      <c r="C3" s="3"/>
      <c r="D3" s="3"/>
      <c r="E3" s="19">
        <v>0.88964721999999996</v>
      </c>
      <c r="F3" s="3" t="s">
        <v>15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x14ac:dyDescent="0.25">
      <c r="E4" s="18"/>
    </row>
    <row r="5" spans="1:16384" x14ac:dyDescent="0.25">
      <c r="E5" s="18"/>
    </row>
    <row r="6" spans="1:16384" x14ac:dyDescent="0.25">
      <c r="E6" s="18"/>
    </row>
    <row r="7" spans="1:16384" ht="47.25" x14ac:dyDescent="0.25">
      <c r="A7" s="10" t="s">
        <v>1</v>
      </c>
      <c r="B7" s="10" t="s">
        <v>2</v>
      </c>
      <c r="C7" s="5" t="s">
        <v>4</v>
      </c>
      <c r="D7" s="5" t="s">
        <v>27</v>
      </c>
      <c r="E7" s="5" t="s">
        <v>28</v>
      </c>
      <c r="F7" s="5" t="s">
        <v>3</v>
      </c>
      <c r="G7" s="5" t="s">
        <v>5</v>
      </c>
    </row>
    <row r="8" spans="1:16384" x14ac:dyDescent="0.25">
      <c r="A8" s="6">
        <v>1</v>
      </c>
      <c r="B8" s="7" t="s">
        <v>26</v>
      </c>
      <c r="C8" s="9">
        <v>6</v>
      </c>
      <c r="D8" s="9">
        <v>1000</v>
      </c>
      <c r="E8" s="33">
        <v>1</v>
      </c>
      <c r="F8" s="9">
        <v>928</v>
      </c>
      <c r="G8" s="9">
        <f>E8*F8</f>
        <v>928</v>
      </c>
    </row>
    <row r="9" spans="1:16384" x14ac:dyDescent="0.25">
      <c r="E9" s="18"/>
    </row>
  </sheetData>
  <mergeCells count="2">
    <mergeCell ref="A1:H1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workbookViewId="0">
      <selection activeCell="H28" sqref="H28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4" style="1" customWidth="1"/>
    <col min="5" max="5" width="7.140625" style="1" customWidth="1"/>
    <col min="6" max="6" width="13" style="1" customWidth="1"/>
    <col min="7" max="7" width="12.7109375" style="1" customWidth="1"/>
    <col min="8" max="8" width="21.85546875" style="1" customWidth="1"/>
    <col min="9" max="16384" width="9.140625" style="1"/>
  </cols>
  <sheetData>
    <row r="1" spans="1:16384" ht="27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16384" ht="27" customHeight="1" x14ac:dyDescent="0.25">
      <c r="A2" s="38" t="s">
        <v>6</v>
      </c>
      <c r="B2" s="38"/>
      <c r="C2" s="38"/>
      <c r="D2" s="38"/>
      <c r="E2" s="38"/>
      <c r="F2" s="38"/>
      <c r="G2" s="38"/>
      <c r="H2" s="38"/>
    </row>
    <row r="3" spans="1:16384" ht="27" customHeight="1" x14ac:dyDescent="0.25">
      <c r="A3" s="3" t="s">
        <v>18</v>
      </c>
      <c r="B3" s="3"/>
      <c r="C3" s="3"/>
      <c r="D3" s="3"/>
      <c r="E3" s="31">
        <v>1.07988248</v>
      </c>
      <c r="F3" s="3" t="s">
        <v>15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x14ac:dyDescent="0.25">
      <c r="E4" s="18"/>
    </row>
    <row r="5" spans="1:16384" x14ac:dyDescent="0.25">
      <c r="E5" s="18"/>
    </row>
    <row r="6" spans="1:16384" x14ac:dyDescent="0.25">
      <c r="E6" s="18"/>
    </row>
    <row r="7" spans="1:16384" ht="47.25" x14ac:dyDescent="0.25">
      <c r="A7" s="30" t="s">
        <v>1</v>
      </c>
      <c r="B7" s="11" t="s">
        <v>7</v>
      </c>
      <c r="C7" s="11" t="s">
        <v>29</v>
      </c>
      <c r="D7" s="11" t="s">
        <v>30</v>
      </c>
      <c r="E7" s="16" t="s">
        <v>9</v>
      </c>
      <c r="F7" s="5" t="s">
        <v>8</v>
      </c>
    </row>
    <row r="8" spans="1:16384" x14ac:dyDescent="0.25">
      <c r="A8" s="8">
        <v>1</v>
      </c>
      <c r="B8" s="6" t="s">
        <v>31</v>
      </c>
      <c r="C8" s="6">
        <v>630</v>
      </c>
      <c r="D8" s="6">
        <v>1</v>
      </c>
      <c r="E8" s="17">
        <v>1</v>
      </c>
      <c r="F8" s="12">
        <v>2153</v>
      </c>
    </row>
    <row r="9" spans="1:16384" x14ac:dyDescent="0.25">
      <c r="E9" s="18"/>
    </row>
    <row r="10" spans="1:16384" x14ac:dyDescent="0.25">
      <c r="E10" s="18"/>
    </row>
    <row r="11" spans="1:16384" x14ac:dyDescent="0.25">
      <c r="E11" s="18"/>
    </row>
    <row r="12" spans="1:16384" x14ac:dyDescent="0.25">
      <c r="E12" s="18"/>
    </row>
  </sheetData>
  <mergeCells count="2">
    <mergeCell ref="A1:H1"/>
    <mergeCell ref="A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FD25"/>
  <sheetViews>
    <sheetView workbookViewId="0">
      <selection activeCell="K23" sqref="K23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21.7109375" style="1" customWidth="1"/>
    <col min="5" max="5" width="12.42578125" style="1" customWidth="1"/>
    <col min="6" max="6" width="13" style="1" customWidth="1"/>
    <col min="7" max="7" width="12.7109375" style="1" customWidth="1"/>
    <col min="8" max="8" width="21.85546875" style="1" customWidth="1"/>
    <col min="9" max="16384" width="9.140625" style="1"/>
  </cols>
  <sheetData>
    <row r="1" spans="1:16384" ht="27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16384" ht="27" customHeight="1" x14ac:dyDescent="0.25">
      <c r="A2" s="38" t="s">
        <v>6</v>
      </c>
      <c r="B2" s="38"/>
      <c r="C2" s="38"/>
      <c r="D2" s="38"/>
      <c r="E2" s="38"/>
      <c r="F2" s="38"/>
      <c r="G2" s="38"/>
      <c r="H2" s="38"/>
    </row>
    <row r="3" spans="1:16384" ht="27" customHeight="1" x14ac:dyDescent="0.25">
      <c r="A3" s="38" t="s">
        <v>19</v>
      </c>
      <c r="B3" s="38"/>
      <c r="C3" s="38"/>
      <c r="D3" s="38"/>
      <c r="E3" s="19">
        <v>3.4471308000000001</v>
      </c>
      <c r="F3" s="3" t="s">
        <v>15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x14ac:dyDescent="0.25">
      <c r="E4" s="18"/>
    </row>
    <row r="5" spans="1:16384" x14ac:dyDescent="0.25">
      <c r="E5" s="18"/>
    </row>
    <row r="6" spans="1:16384" x14ac:dyDescent="0.25">
      <c r="E6" s="18"/>
    </row>
    <row r="7" spans="1:16384" ht="44.25" customHeight="1" x14ac:dyDescent="0.25">
      <c r="B7" s="11" t="s">
        <v>7</v>
      </c>
      <c r="C7" s="11" t="s">
        <v>4</v>
      </c>
      <c r="D7" s="11" t="s">
        <v>33</v>
      </c>
      <c r="E7" s="16" t="s">
        <v>34</v>
      </c>
      <c r="F7" s="5" t="s">
        <v>8</v>
      </c>
    </row>
    <row r="8" spans="1:16384" x14ac:dyDescent="0.25">
      <c r="A8" s="4"/>
      <c r="B8" s="6" t="s">
        <v>32</v>
      </c>
      <c r="C8" s="6">
        <v>0.4</v>
      </c>
      <c r="D8" s="6">
        <v>3.3959999999999999</v>
      </c>
      <c r="E8" s="17">
        <v>499</v>
      </c>
      <c r="F8" s="12">
        <f>D8*E8</f>
        <v>1694.604</v>
      </c>
    </row>
    <row r="9" spans="1:16384" x14ac:dyDescent="0.25">
      <c r="E9" s="18"/>
    </row>
    <row r="10" spans="1:16384" x14ac:dyDescent="0.25">
      <c r="E10" s="18"/>
    </row>
    <row r="11" spans="1:16384" ht="45.75" customHeight="1" x14ac:dyDescent="0.25">
      <c r="B11" s="11" t="s">
        <v>7</v>
      </c>
      <c r="C11" s="11" t="s">
        <v>4</v>
      </c>
      <c r="D11" s="11" t="s">
        <v>33</v>
      </c>
      <c r="E11" s="16" t="s">
        <v>34</v>
      </c>
      <c r="F11" s="5" t="s">
        <v>8</v>
      </c>
    </row>
    <row r="12" spans="1:16384" x14ac:dyDescent="0.25">
      <c r="B12" s="6" t="s">
        <v>35</v>
      </c>
      <c r="C12" s="6">
        <v>0.4</v>
      </c>
      <c r="D12" s="6">
        <v>3.3959999999999999</v>
      </c>
      <c r="E12" s="17">
        <v>517</v>
      </c>
      <c r="F12" s="13">
        <f>D12*E12</f>
        <v>1755.732</v>
      </c>
    </row>
    <row r="13" spans="1:16384" x14ac:dyDescent="0.25">
      <c r="E13" s="18"/>
    </row>
    <row r="14" spans="1:16384" x14ac:dyDescent="0.25">
      <c r="E14" s="18"/>
    </row>
    <row r="15" spans="1:16384" ht="51.75" customHeight="1" x14ac:dyDescent="0.25">
      <c r="B15" s="11" t="s">
        <v>7</v>
      </c>
      <c r="C15" s="11" t="s">
        <v>4</v>
      </c>
      <c r="D15" s="11" t="s">
        <v>33</v>
      </c>
      <c r="E15" s="16" t="s">
        <v>34</v>
      </c>
      <c r="F15" s="5" t="s">
        <v>8</v>
      </c>
    </row>
    <row r="16" spans="1:16384" x14ac:dyDescent="0.25">
      <c r="B16" s="6" t="s">
        <v>41</v>
      </c>
      <c r="C16" s="6">
        <v>0.4</v>
      </c>
      <c r="D16" s="6">
        <v>3.3959999999999999</v>
      </c>
      <c r="E16" s="17">
        <v>153</v>
      </c>
      <c r="F16" s="6">
        <f>D16*E16</f>
        <v>519.58799999999997</v>
      </c>
    </row>
    <row r="17" spans="2:7" x14ac:dyDescent="0.25">
      <c r="E17" s="18"/>
    </row>
    <row r="18" spans="2:7" ht="42" customHeight="1" x14ac:dyDescent="0.25">
      <c r="B18" s="11" t="s">
        <v>7</v>
      </c>
      <c r="C18" s="11" t="s">
        <v>4</v>
      </c>
      <c r="D18" s="11" t="s">
        <v>33</v>
      </c>
      <c r="E18" s="16" t="s">
        <v>34</v>
      </c>
      <c r="F18" s="5" t="s">
        <v>8</v>
      </c>
    </row>
    <row r="19" spans="2:7" x14ac:dyDescent="0.25">
      <c r="B19" s="6" t="s">
        <v>42</v>
      </c>
      <c r="C19" s="6">
        <v>0.4</v>
      </c>
      <c r="D19" s="6">
        <v>3.3959999999999999</v>
      </c>
      <c r="E19" s="17">
        <v>160</v>
      </c>
      <c r="F19" s="6">
        <f>D19*E19</f>
        <v>543.36</v>
      </c>
    </row>
    <row r="20" spans="2:7" x14ac:dyDescent="0.25">
      <c r="E20" s="18"/>
    </row>
    <row r="21" spans="2:7" x14ac:dyDescent="0.25">
      <c r="E21" s="18"/>
    </row>
    <row r="22" spans="2:7" x14ac:dyDescent="0.25">
      <c r="E22" s="18"/>
    </row>
    <row r="23" spans="2:7" x14ac:dyDescent="0.25">
      <c r="B23" s="41" t="s">
        <v>10</v>
      </c>
      <c r="C23" s="42"/>
      <c r="D23" s="42"/>
      <c r="E23" s="43"/>
      <c r="F23" s="15">
        <f>F8+F12+F16+F19</f>
        <v>4513.2839999999997</v>
      </c>
      <c r="G23" s="14"/>
    </row>
    <row r="24" spans="2:7" x14ac:dyDescent="0.25">
      <c r="E24" s="18"/>
    </row>
    <row r="25" spans="2:7" x14ac:dyDescent="0.25">
      <c r="E25" s="18"/>
    </row>
  </sheetData>
  <mergeCells count="4">
    <mergeCell ref="A1:H1"/>
    <mergeCell ref="A2:H2"/>
    <mergeCell ref="B23:E23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К_01.1.1.3.7</vt:lpstr>
      <vt:lpstr>К_01.1.1.3.6</vt:lpstr>
      <vt:lpstr>К_01.1.1.3.5</vt:lpstr>
      <vt:lpstr>К_01.1.1.3.4</vt:lpstr>
      <vt:lpstr>К_01.1.1.3.3</vt:lpstr>
      <vt:lpstr>К_01.1.1.1.1</vt:lpstr>
      <vt:lpstr>К_01.1.1.3.2</vt:lpstr>
      <vt:lpstr>К_01.1.1.3.1</vt:lpstr>
      <vt:lpstr>К_01.6.1</vt:lpstr>
      <vt:lpstr>К_01.1.1.1.2</vt:lpstr>
      <vt:lpstr>К_01.1.1.1.3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2020-02-27T11:36:18Z</dcterms:modified>
</cp:coreProperties>
</file>