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сайт ПРОДВИЖЕНИЕ\Замена\"/>
    </mc:Choice>
  </mc:AlternateContent>
  <bookViews>
    <workbookView xWindow="0" yWindow="0" windowWidth="28800" windowHeight="12330"/>
  </bookViews>
  <sheets>
    <sheet name="ф.8.1." sheetId="24" r:id="rId1"/>
  </sheets>
  <definedNames>
    <definedName name="_xlnm._FilterDatabase" localSheetId="0" hidden="1">ф.8.1.!$A$5:$AA$221</definedName>
    <definedName name="_xlnm.Print_Area" localSheetId="0">ф.8.1.!$A$1:$AA$224</definedName>
  </definedNames>
  <calcPr calcId="162913"/>
</workbook>
</file>

<file path=xl/calcChain.xml><?xml version="1.0" encoding="utf-8"?>
<calcChain xmlns="http://schemas.openxmlformats.org/spreadsheetml/2006/main">
  <c r="I217" i="24" l="1"/>
  <c r="P165" i="24" l="1"/>
  <c r="M165" i="24" s="1"/>
  <c r="M216" i="24" l="1"/>
  <c r="M215" i="24"/>
  <c r="M214" i="24"/>
  <c r="M213" i="24"/>
  <c r="M212" i="24"/>
  <c r="M211" i="24"/>
  <c r="M210" i="24"/>
  <c r="M209" i="24"/>
  <c r="M208" i="24"/>
  <c r="M207" i="24"/>
  <c r="M206" i="24"/>
  <c r="M205" i="24"/>
  <c r="M204" i="24"/>
  <c r="M203" i="24"/>
  <c r="M202" i="24"/>
  <c r="P200" i="24"/>
  <c r="P196" i="24"/>
  <c r="M196" i="24" s="1"/>
  <c r="P195" i="24"/>
  <c r="M195" i="24" s="1"/>
  <c r="P192" i="24"/>
  <c r="M192" i="24" s="1"/>
  <c r="M191" i="24"/>
  <c r="P190" i="24"/>
  <c r="M190" i="24" s="1"/>
  <c r="M188" i="24"/>
  <c r="M175" i="24"/>
  <c r="M174" i="24"/>
  <c r="M173" i="24"/>
  <c r="P172" i="24"/>
  <c r="M172" i="24" s="1"/>
  <c r="P171" i="24"/>
  <c r="M171" i="24" s="1"/>
  <c r="P170" i="24"/>
  <c r="M170" i="24" s="1"/>
  <c r="M169" i="24"/>
  <c r="T168" i="24"/>
  <c r="P168" i="24"/>
  <c r="M168" i="24" s="1"/>
  <c r="P167" i="24"/>
  <c r="M167" i="24" s="1"/>
  <c r="P162" i="24"/>
  <c r="M162" i="24" s="1"/>
  <c r="P160" i="24"/>
  <c r="M160" i="24" s="1"/>
  <c r="P159" i="24"/>
  <c r="M159" i="24" s="1"/>
  <c r="M158" i="24"/>
  <c r="P153" i="24"/>
  <c r="M153" i="24" s="1"/>
  <c r="P152" i="24"/>
  <c r="M152" i="24" s="1"/>
  <c r="P151" i="24"/>
  <c r="M151" i="24" s="1"/>
  <c r="P150" i="24"/>
  <c r="M150" i="24" s="1"/>
  <c r="P149" i="24"/>
  <c r="M149" i="24" s="1"/>
  <c r="P145" i="24"/>
  <c r="M145" i="24" s="1"/>
  <c r="P142" i="24"/>
  <c r="M142" i="24" s="1"/>
  <c r="P140" i="24"/>
  <c r="M140" i="24" s="1"/>
  <c r="P138" i="24"/>
  <c r="M138" i="24" s="1"/>
  <c r="P137" i="24"/>
  <c r="M137" i="24" s="1"/>
  <c r="P135" i="24"/>
  <c r="M135" i="24" s="1"/>
  <c r="M134" i="24"/>
  <c r="P131" i="24"/>
  <c r="P126" i="24"/>
  <c r="P125" i="24"/>
  <c r="P124" i="24"/>
  <c r="P37" i="24"/>
  <c r="M37" i="24" s="1"/>
  <c r="P36" i="24"/>
  <c r="M36" i="24" s="1"/>
  <c r="P35" i="24"/>
  <c r="M35" i="24" s="1"/>
  <c r="P23" i="24"/>
  <c r="M23" i="24" s="1"/>
  <c r="M22" i="24"/>
  <c r="M21" i="24"/>
</calcChain>
</file>

<file path=xl/comments1.xml><?xml version="1.0" encoding="utf-8"?>
<comments xmlns="http://schemas.openxmlformats.org/spreadsheetml/2006/main">
  <authors>
    <author>PEO</author>
  </authors>
  <commentList>
    <comment ref="V178" authorId="0" shapeId="0">
      <text>
        <r>
          <rPr>
            <b/>
            <sz val="9"/>
            <color indexed="81"/>
            <rFont val="Tahoma"/>
            <family val="2"/>
            <charset val="204"/>
          </rPr>
          <t>PEO:</t>
        </r>
        <r>
          <rPr>
            <sz val="9"/>
            <color indexed="81"/>
            <rFont val="Tahoma"/>
            <family val="2"/>
            <charset val="204"/>
          </rPr>
          <t xml:space="preserve">
дар леса-95
школа-10
садик-15</t>
        </r>
      </text>
    </comment>
    <comment ref="V194" authorId="0" shapeId="0">
      <text>
        <r>
          <rPr>
            <b/>
            <sz val="9"/>
            <color indexed="81"/>
            <rFont val="Tahoma"/>
            <family val="2"/>
            <charset val="204"/>
          </rPr>
          <t>PEO:</t>
        </r>
        <r>
          <rPr>
            <sz val="9"/>
            <color indexed="81"/>
            <rFont val="Tahoma"/>
            <family val="2"/>
            <charset val="204"/>
          </rPr>
          <t xml:space="preserve">
дар леса-95
школа-10
садик-15</t>
        </r>
      </text>
    </comment>
    <comment ref="V199" authorId="0" shapeId="0">
      <text>
        <r>
          <rPr>
            <b/>
            <sz val="9"/>
            <color indexed="81"/>
            <rFont val="Tahoma"/>
            <family val="2"/>
            <charset val="204"/>
          </rPr>
          <t>PEO:</t>
        </r>
        <r>
          <rPr>
            <sz val="9"/>
            <color indexed="81"/>
            <rFont val="Tahoma"/>
            <family val="2"/>
            <charset val="204"/>
          </rPr>
          <t xml:space="preserve">
дар леса-95
школа-10
садик-15</t>
        </r>
      </text>
    </comment>
  </commentList>
</comments>
</file>

<file path=xl/sharedStrings.xml><?xml version="1.0" encoding="utf-8"?>
<sst xmlns="http://schemas.openxmlformats.org/spreadsheetml/2006/main" count="1142" uniqueCount="255">
  <si>
    <t>ООО "Продвижение"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</si>
  <si>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</si>
  <si>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</si>
  <si>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</si>
  <si>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</si>
  <si>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</si>
  <si>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</si>
  <si>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</si>
  <si>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</si>
  <si>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РП, КВЛ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</si>
  <si>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</si>
  <si>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</si>
  <si>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</si>
  <si>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</si>
  <si>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</si>
  <si>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</si>
  <si>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приивело к прекращению передачи электрической энергии потребителям услуг (ПС, ТП, РП, ВЛ, КЛ, КВЛ)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</si>
  <si>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</si>
  <si>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</si>
  <si>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</si>
  <si>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</si>
  <si>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</si>
  <si>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</si>
  <si>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</si>
  <si>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</si>
  <si>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</si>
  <si>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</si>
  <si>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</si>
  <si>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</si>
  <si>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</si>
  <si>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</si>
  <si>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</si>
  <si>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</si>
  <si>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</si>
  <si>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</si>
  <si>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 xml:space="preserve"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</t>
  </si>
  <si>
    <t>ИТОГО по всем прекращениям передачи электрической энергии за отчетный период:</t>
  </si>
  <si>
    <t>по ограничениям, связанным с проведением ремонтных работ</t>
  </si>
  <si>
    <t>по аварийным ограничениям</t>
  </si>
  <si>
    <t>по внерегламентным отключениям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</si>
  <si>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</si>
  <si>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И</t>
  </si>
  <si>
    <t>П</t>
  </si>
  <si>
    <t>А</t>
  </si>
  <si>
    <t>В</t>
  </si>
  <si>
    <t>В1</t>
  </si>
  <si>
    <t>х</t>
  </si>
  <si>
    <t xml:space="preserve">     Должность                                                Ф.И.О.                                                   Подпись</t>
  </si>
  <si>
    <t>ПС "Обьединенный рудник" яч. №1</t>
  </si>
  <si>
    <t>ПС</t>
  </si>
  <si>
    <t>ВЛ-10кВ ф.1</t>
  </si>
  <si>
    <t>ЛЭП-10кВ</t>
  </si>
  <si>
    <t>ЛЭП</t>
  </si>
  <si>
    <t>ОАО "МРСК Урала"</t>
  </si>
  <si>
    <t>ПС "Медведевка" 35/6кВ РУ-0,4кВ, ТМ-400 ф.11</t>
  </si>
  <si>
    <t>ВЛ-0,4кВ Северная сторона</t>
  </si>
  <si>
    <t>ВЛ</t>
  </si>
  <si>
    <t>ТП-1 РУ-0,4кВ  ф.16</t>
  </si>
  <si>
    <t>ТП-1</t>
  </si>
  <si>
    <t>ТП</t>
  </si>
  <si>
    <t>ПС Шахтная Яч 14</t>
  </si>
  <si>
    <t>ПС Шахтная Яч 13</t>
  </si>
  <si>
    <t>ПС Шахтная Яч 18</t>
  </si>
  <si>
    <t>ГПП "Агрегат" 35/6кВ ЗРУ-6кВ ф.31</t>
  </si>
  <si>
    <t>ООО "АЭС Инвест"</t>
  </si>
  <si>
    <t>ГПП "Агрегат" 35/6кВ ЗРУ-6кВ ф. 13</t>
  </si>
  <si>
    <t>ПС Ахта яч 8</t>
  </si>
  <si>
    <t>ЛЭП-6кВ ф. Александровка</t>
  </si>
  <si>
    <t>ТП-1, Ленинск</t>
  </si>
  <si>
    <t>КЛ</t>
  </si>
  <si>
    <t>КТПн пос.Новый Хребет</t>
  </si>
  <si>
    <t>ТП-1, Хребет</t>
  </si>
  <si>
    <t>ВЛ-6</t>
  </si>
  <si>
    <t>ПС "Чернозерка" 35/6кВ яч. №4</t>
  </si>
  <si>
    <t>ЛЭП-6кВ</t>
  </si>
  <si>
    <t>ПС "Шахтная" яч,25</t>
  </si>
  <si>
    <t>ЛЭП-6кВ ф. Рудничное</t>
  </si>
  <si>
    <t>ООО "Сети и системы"</t>
  </si>
  <si>
    <t>ПС "Иркускан" яч.1</t>
  </si>
  <si>
    <t>ЛЭП-6кВ ф. Главный 2</t>
  </si>
  <si>
    <t>ГПП "Агрегат" 35/6кВ ЗРУ-6кВ ф.37</t>
  </si>
  <si>
    <t>ГПП "Агрегат" 35/6кВ ЗРУ-6кВ ф.14</t>
  </si>
  <si>
    <t>ПС "Ахта" яч 9</t>
  </si>
  <si>
    <t>ЛЭП-6кВ ф. 1-я Карьерная</t>
  </si>
  <si>
    <t>РП</t>
  </si>
  <si>
    <t>РП-6</t>
  </si>
  <si>
    <t>ЦРП ЯЧ.№18</t>
  </si>
  <si>
    <t>РП-5</t>
  </si>
  <si>
    <t>ПС Медведевка 35/6</t>
  </si>
  <si>
    <t>ЛЭП-35кВ</t>
  </si>
  <si>
    <t>филиал ОАО "МРСК-Урала" - "Челябэнерго</t>
  </si>
  <si>
    <t>ПС "Дормаш" 35/6кВ</t>
  </si>
  <si>
    <t>ВЛ-35кВ</t>
  </si>
  <si>
    <t>ПС "Нижний Уфалей"</t>
  </si>
  <si>
    <t>П/СТ-2</t>
  </si>
  <si>
    <t>КЛ-6кВ</t>
  </si>
  <si>
    <t>ПС Обьединенный рудник 35/6 ЗРУ-6кВ яч.1</t>
  </si>
  <si>
    <t>ПС Обьединенный рудник 35/6 ЗРУ-6кВ яч.9</t>
  </si>
  <si>
    <t>ПС Обьединенный рудник 35/6 ЗРУ-6кВ яч. 10</t>
  </si>
  <si>
    <t>ПС Обьединенный рудник 35/6 ЗРУ-6кВ яч. 17</t>
  </si>
  <si>
    <t>ПС Медведевка 35/6 ЗРУ-6кВ яч.7</t>
  </si>
  <si>
    <t>ГПП "Агрегат" 35/6кВ ЗРУ-6кВ ф. 34</t>
  </si>
  <si>
    <t>ПС УЗРМО 110/10 яч.16</t>
  </si>
  <si>
    <t>КТП-9</t>
  </si>
  <si>
    <t>ПС УЗРМО 110/10 яч.28</t>
  </si>
  <si>
    <t>ПС Обьединенный рудник 35/6 ЗРУ-6кВ яч.17</t>
  </si>
  <si>
    <t>ПС Обьединенный рудник 35/6 ЗРУ-6кВ КТП-4</t>
  </si>
  <si>
    <t>КТП-4</t>
  </si>
  <si>
    <t>ПС Сидеритовая 110/6 ОРУ-110кВ яч. 17</t>
  </si>
  <si>
    <t xml:space="preserve">ПС Медведевка 35/6 </t>
  </si>
  <si>
    <t>ПС Ахта 35/6кВ</t>
  </si>
  <si>
    <t>ПС Ахта 35/6кВ яч.8</t>
  </si>
  <si>
    <t>ВЛ-6кВ</t>
  </si>
  <si>
    <t>ГПП Агрегат 35/6кВ яч.12</t>
  </si>
  <si>
    <t>ТП-4В</t>
  </si>
  <si>
    <t>ГПП Агрегат 35/6кВ яч.35</t>
  </si>
  <si>
    <t>КТП</t>
  </si>
  <si>
    <t>ООО "МРСК Урала"</t>
  </si>
  <si>
    <t>ПС УЗРМО 110/10 ОРУ-110кВ</t>
  </si>
  <si>
    <t>ТЖК</t>
  </si>
  <si>
    <t>ВЛ-10кВ ф.3 от ПС Симская</t>
  </si>
  <si>
    <t>ВЛ-6кВ Ф.Карьер</t>
  </si>
  <si>
    <t>ЦРП яч. № 18</t>
  </si>
  <si>
    <t>РП-6 яч. № 14</t>
  </si>
  <si>
    <t>ф.Жил поселок</t>
  </si>
  <si>
    <t>МУП "Электротепловые сети"</t>
  </si>
  <si>
    <t>ООО "АЭС Инвест</t>
  </si>
  <si>
    <t>ТП-1,2 Ленинск</t>
  </si>
  <si>
    <t>Ксанта</t>
  </si>
  <si>
    <t>ПС Медведевка</t>
  </si>
  <si>
    <t>КВЛ</t>
  </si>
  <si>
    <t>ВКЛ-10 кВ ф. Курги от ПС "КС-1</t>
  </si>
  <si>
    <t>ф.3 от ПС Симская</t>
  </si>
  <si>
    <t>Ф.7 Карьер</t>
  </si>
  <si>
    <t>ВЛ-10 кВ ф.3 от ПС Симская</t>
  </si>
  <si>
    <t>ВЛ-35кВ ТМР - Ахта</t>
  </si>
  <si>
    <t>ВЛ-6кВ ф.7 Карьер</t>
  </si>
  <si>
    <t>ПС 35 кВ Ксанта, ВЛ 0.4 кВ Ф.</t>
  </si>
  <si>
    <t>ОАО "ЧЭК"</t>
  </si>
  <si>
    <t>ПС 35 кВ ПС Медведевка</t>
  </si>
  <si>
    <t>филиал ОАО "МРСК-Урала" - "Челябэнерго"</t>
  </si>
  <si>
    <t>ПС 35 кВ Медведевка</t>
  </si>
  <si>
    <t>КВЛ 10 кВ ф. Курги от ПС "КС-1", ТП 0.4 кВ 400(Все ЛЭП ТП)</t>
  </si>
  <si>
    <t>ВЛ 35 кВ ТМР - Ахта</t>
  </si>
  <si>
    <t>ВЛ 6 кВ ф.7 Карьер</t>
  </si>
  <si>
    <t>КВЛ 10 кВ ф. Курги от ПС "КС-1";ТП 0.4 кВ 400(Все ЛЭП ТП)</t>
  </si>
  <si>
    <t xml:space="preserve">яч.35 РУ-6кВ ГПП 35/6кВ </t>
  </si>
  <si>
    <t xml:space="preserve">яч.37 РУ-6кВ ГПП 35/6кВ </t>
  </si>
  <si>
    <t xml:space="preserve">яч.31 РУ-6кВ ГПП 35/6кВ </t>
  </si>
  <si>
    <t xml:space="preserve">яч.13 РУ-6кВ ГПП 35/6кВ </t>
  </si>
  <si>
    <t xml:space="preserve">яч.14 РУ-6кВ ГПП 35/6кВ </t>
  </si>
  <si>
    <t xml:space="preserve">яч.34 РУ-6кВ ГПП 35/6кВ </t>
  </si>
  <si>
    <t>КЛ-6кВ от ГПП "Куса" 110/6кВ, ТП-1 (все  ЛЭП ТП)</t>
  </si>
  <si>
    <t>КЛ-6кВ от ГПП "Куса" 110/6кВ, ТП-2 (все  ЛЭП ТП)</t>
  </si>
  <si>
    <t>КЛ-6кВ от ГПП "Куса" 110/6кВ, ТП-4 (все  ЛЭП ТП)</t>
  </si>
  <si>
    <t>КЛ-6кВ от ГПП "Куса" 110/6кВ, ТП-5 (все  ЛЭП ТП)</t>
  </si>
  <si>
    <t>ВЛ 10 кВ ф.3 от ПС Симская, ТП 0.4 кВ 66(Все ЛЭП ТП), ТП 0.4 кВ 67(Все ЛЭП ТП), ТП 0.4 кВ 68(Все ЛЭП ТП), ТП 0.4 кВ 69(Все ЛЭП ТП)</t>
  </si>
  <si>
    <t>ТП-11</t>
  </si>
  <si>
    <t>КЛ-6</t>
  </si>
  <si>
    <t>ТП-15</t>
  </si>
  <si>
    <t>КЛ-0,4</t>
  </si>
  <si>
    <t>ТП-30</t>
  </si>
  <si>
    <t>ТП-10</t>
  </si>
  <si>
    <t>4,00</t>
  </si>
  <si>
    <t>КЛ-6 "ТП-32"</t>
  </si>
  <si>
    <t>КЛ-0,4 "НФС-3"</t>
  </si>
  <si>
    <t>КЛ-0,4 "Склад сантеххозяйства"</t>
  </si>
  <si>
    <t>КЛ-0,4 "АЗС"</t>
  </si>
  <si>
    <t>КЛ-6 ТП-30 ф. "ТП-6"</t>
  </si>
  <si>
    <t>КЛ-6 ТП-30 ф. "ТП-1"</t>
  </si>
  <si>
    <t>КЛ-0,4 "зд.38"</t>
  </si>
  <si>
    <t>КЛ-0,4 "НФС-1"</t>
  </si>
  <si>
    <t>КТПн Нефтемаш</t>
  </si>
  <si>
    <t>ТП-Лесная №2</t>
  </si>
  <si>
    <t>КТПн  Храм</t>
  </si>
  <si>
    <t>ТП-21</t>
  </si>
  <si>
    <t>ТП-22</t>
  </si>
  <si>
    <t xml:space="preserve">6/0,4 </t>
  </si>
  <si>
    <t>ВЛ-6 ф. Щебзавод</t>
  </si>
  <si>
    <t>ТП-449 П</t>
  </si>
  <si>
    <t>КТПН-14</t>
  </si>
  <si>
    <t>КТПН-12</t>
  </si>
  <si>
    <t>КТПН-4</t>
  </si>
  <si>
    <t>ТП-246</t>
  </si>
  <si>
    <t>ТП-Техноцентр</t>
  </si>
  <si>
    <t>ТП-128</t>
  </si>
  <si>
    <t>КЛ-0,4 "зд.48 ФОК"</t>
  </si>
  <si>
    <t>КЛ-0,4 "зд.9"</t>
  </si>
  <si>
    <t>КЛ-0,4 "зд.51"</t>
  </si>
  <si>
    <t>КЛ-0,4 "зд.9 зд.51"</t>
  </si>
  <si>
    <t>КЛ-0,4 "зд.50"</t>
  </si>
  <si>
    <t>КЛ-0,4 "зд.50 магазин-склад"</t>
  </si>
  <si>
    <t>КЛ-0,4 "зд.52"</t>
  </si>
  <si>
    <t>КЛ-6 ТП-21 ф."ТП-10"</t>
  </si>
  <si>
    <t>КЛ-0,4 "зд.2"</t>
  </si>
  <si>
    <t>КЛ-0,4 "зд.2-зд.1"</t>
  </si>
  <si>
    <t>КЛ-0,4 "зд.17"</t>
  </si>
  <si>
    <t>КЛ-0,4 "зд.17-зд.16"</t>
  </si>
  <si>
    <t>КЛ-6 ТП-1 ф. "ТП-10"</t>
  </si>
  <si>
    <t>КЛ-0,4 "зд.7 магазин"</t>
  </si>
  <si>
    <t>КЛ-0,4 "зд.7 гаражи"</t>
  </si>
  <si>
    <t>КЛ-0,4 "зд.44"</t>
  </si>
  <si>
    <t>КЛ-6 ТП-22 ф."ТП-29"</t>
  </si>
  <si>
    <t>ТП-3</t>
  </si>
  <si>
    <t>КТПН "БМК"</t>
  </si>
  <si>
    <t>ТП-9</t>
  </si>
  <si>
    <t>ТП3,ТП Новый Хребет,</t>
  </si>
  <si>
    <t>ТП-20</t>
  </si>
  <si>
    <t>ТП-Непряхино</t>
  </si>
  <si>
    <t>КТПН "Копейская"</t>
  </si>
  <si>
    <t>КТПН-9</t>
  </si>
  <si>
    <t>КТПН-34</t>
  </si>
  <si>
    <t>ТП-23</t>
  </si>
  <si>
    <t>ТП-35</t>
  </si>
  <si>
    <t>ТП-26</t>
  </si>
  <si>
    <t>КТПН-16</t>
  </si>
  <si>
    <t>ТП-499   (Устиново)</t>
  </si>
  <si>
    <t>КТПН-17</t>
  </si>
  <si>
    <t>ТП-3 ,                     п. Хребет</t>
  </si>
  <si>
    <t>ЗТП-"насосная"</t>
  </si>
  <si>
    <t>КТПН-"Аэродромная"</t>
  </si>
  <si>
    <t>ТП-8</t>
  </si>
  <si>
    <t>ТП-32</t>
  </si>
  <si>
    <t>ТП-7</t>
  </si>
  <si>
    <t>ТП-17</t>
  </si>
  <si>
    <t>ТП-"Компас"</t>
  </si>
  <si>
    <t>ТП-147</t>
  </si>
  <si>
    <t>ТП-62А</t>
  </si>
  <si>
    <t>ТП-67</t>
  </si>
  <si>
    <t>ТП-29А</t>
  </si>
  <si>
    <t>ТП-250Б</t>
  </si>
  <si>
    <t>КТП-130"</t>
  </si>
  <si>
    <t>ТП-250 Б</t>
  </si>
  <si>
    <t>ТП-3 , п. Хребет</t>
  </si>
  <si>
    <t xml:space="preserve">ПС Черемшанка 35/6 </t>
  </si>
  <si>
    <t>ПС Металлургическая 35/6, яч.7</t>
  </si>
  <si>
    <t>ПС Металлургическая 35/6, яч.11</t>
  </si>
  <si>
    <t>ПС Ксанта 35/6кВ</t>
  </si>
  <si>
    <t>ГПП ТРУ 35/6, яч.3</t>
  </si>
  <si>
    <t>КТПН Перспектива</t>
  </si>
  <si>
    <t>ТП 177</t>
  </si>
  <si>
    <t>ТП 179</t>
  </si>
  <si>
    <t>ТП 4145</t>
  </si>
  <si>
    <t>ТП 2</t>
  </si>
  <si>
    <t>ТП Промплощадка</t>
  </si>
  <si>
    <t>ТП ПС-2</t>
  </si>
  <si>
    <t>ТП 32</t>
  </si>
  <si>
    <t>ТП Миасстальк</t>
  </si>
  <si>
    <t>ТП 150 Демидовский</t>
  </si>
  <si>
    <t>ТП 138</t>
  </si>
  <si>
    <t>КТП Школа</t>
  </si>
  <si>
    <t>1 квартал</t>
  </si>
  <si>
    <t>2 квартал</t>
  </si>
  <si>
    <t>3 квартал</t>
  </si>
  <si>
    <t>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</si>
</sst>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\ h:mm;@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Fill="0" applyProtection="0"/>
  </cellStyleXfs>
  <cellXfs count="136">
    <xf numFmtId="0" fontId="0" fillId="0" borderId="0" xfId="0"/>
    <xf numFmtId="0" fontId="4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 applyProtection="1">
      <alignment horizontal="center" vertical="top"/>
      <protection locked="0"/>
    </xf>
    <xf numFmtId="0" fontId="7" fillId="0" borderId="17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0" fillId="0" borderId="21" xfId="0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Fill="1" applyBorder="1" applyAlignment="1">
      <alignment vertical="top" wrapText="1"/>
    </xf>
    <xf numFmtId="0" fontId="0" fillId="0" borderId="18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4" xfId="0" applyFill="1" applyBorder="1"/>
    <xf numFmtId="0" fontId="0" fillId="0" borderId="25" xfId="0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2" fontId="15" fillId="0" borderId="1" xfId="0" applyNumberFormat="1" applyFont="1" applyFill="1" applyBorder="1" applyAlignment="1">
      <alignment horizontal="center" wrapText="1"/>
    </xf>
    <xf numFmtId="0" fontId="8" fillId="0" borderId="0" xfId="0" applyFont="1" applyFill="1"/>
    <xf numFmtId="2" fontId="8" fillId="0" borderId="1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top" wrapText="1"/>
    </xf>
    <xf numFmtId="0" fontId="0" fillId="0" borderId="26" xfId="0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26" xfId="1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4" fontId="15" fillId="0" borderId="19" xfId="0" applyNumberFormat="1" applyFont="1" applyFill="1" applyBorder="1" applyAlignment="1">
      <alignment horizontal="center" vertical="center"/>
    </xf>
    <xf numFmtId="2" fontId="15" fillId="0" borderId="19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vertical="top" wrapText="1"/>
    </xf>
    <xf numFmtId="0" fontId="5" fillId="0" borderId="2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4" fontId="9" fillId="0" borderId="26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2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16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6"/>
  <sheetViews>
    <sheetView tabSelected="1" view="pageBreakPreview" topLeftCell="C1" zoomScaleNormal="100" zoomScaleSheetLayoutView="100" workbookViewId="0">
      <selection activeCell="I75" sqref="I75"/>
    </sheetView>
  </sheetViews>
  <sheetFormatPr defaultRowHeight="16.5" x14ac:dyDescent="0.3"/>
  <cols>
    <col min="1" max="1" width="9.140625" style="3" customWidth="1"/>
    <col min="2" max="2" width="18.28515625" style="3" customWidth="1"/>
    <col min="3" max="3" width="23.28515625" style="3" customWidth="1"/>
    <col min="4" max="4" width="13.140625" style="3" customWidth="1"/>
    <col min="5" max="5" width="9.140625" style="3" customWidth="1"/>
    <col min="6" max="6" width="18.28515625" style="3" customWidth="1"/>
    <col min="7" max="7" width="16.140625" style="3" customWidth="1"/>
    <col min="8" max="8" width="9.140625" style="49" customWidth="1"/>
    <col min="9" max="9" width="9.140625" style="3" customWidth="1"/>
    <col min="10" max="10" width="24.42578125" style="2" customWidth="1"/>
    <col min="11" max="11" width="10" style="2" customWidth="1"/>
    <col min="12" max="12" width="10.42578125" style="2" customWidth="1"/>
    <col min="13" max="20" width="9.140625" style="2"/>
    <col min="21" max="21" width="12.85546875" style="2" customWidth="1"/>
    <col min="22" max="22" width="13.140625" style="2" customWidth="1"/>
    <col min="23" max="23" width="16.85546875" style="2" customWidth="1"/>
    <col min="24" max="24" width="15.85546875" style="2" customWidth="1"/>
    <col min="25" max="26" width="9.140625" style="2"/>
    <col min="27" max="27" width="9.140625" style="92"/>
    <col min="28" max="16384" width="9.140625" style="2"/>
  </cols>
  <sheetData>
    <row r="1" spans="1:27" ht="16.5" customHeight="1" x14ac:dyDescent="0.25">
      <c r="A1" s="120" t="s">
        <v>35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ht="15.75" thickBot="1" x14ac:dyDescent="0.3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7" ht="15" x14ac:dyDescent="0.25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</row>
    <row r="4" spans="1:27" s="3" customFormat="1" ht="27.75" customHeight="1" thickBot="1" x14ac:dyDescent="0.35">
      <c r="A4" s="5"/>
      <c r="B4" s="5"/>
      <c r="C4" s="5"/>
      <c r="D4" s="5"/>
      <c r="E4" s="5"/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"/>
      <c r="T4" s="1"/>
      <c r="U4" s="1"/>
      <c r="V4" s="1"/>
      <c r="W4" s="1"/>
      <c r="X4" s="1"/>
      <c r="Y4" s="1"/>
      <c r="Z4" s="1"/>
      <c r="AA4" s="87"/>
    </row>
    <row r="5" spans="1:27" ht="24" customHeight="1" thickBot="1" x14ac:dyDescent="0.3">
      <c r="A5" s="95" t="s">
        <v>2</v>
      </c>
      <c r="B5" s="96"/>
      <c r="C5" s="96"/>
      <c r="D5" s="96"/>
      <c r="E5" s="96"/>
      <c r="F5" s="96"/>
      <c r="G5" s="96"/>
      <c r="H5" s="96"/>
      <c r="I5" s="97"/>
      <c r="J5" s="96" t="s">
        <v>3</v>
      </c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  <c r="W5" s="123" t="s">
        <v>4</v>
      </c>
      <c r="X5" s="128" t="s">
        <v>5</v>
      </c>
      <c r="Y5" s="129"/>
      <c r="Z5" s="130"/>
      <c r="AA5" s="134" t="s">
        <v>6</v>
      </c>
    </row>
    <row r="6" spans="1:27" ht="44.25" customHeight="1" thickBot="1" x14ac:dyDescent="0.3">
      <c r="A6" s="123" t="s">
        <v>7</v>
      </c>
      <c r="B6" s="123" t="s">
        <v>8</v>
      </c>
      <c r="C6" s="123" t="s">
        <v>9</v>
      </c>
      <c r="D6" s="123" t="s">
        <v>10</v>
      </c>
      <c r="E6" s="123" t="s">
        <v>11</v>
      </c>
      <c r="F6" s="123" t="s">
        <v>12</v>
      </c>
      <c r="G6" s="123" t="s">
        <v>13</v>
      </c>
      <c r="H6" s="123" t="s">
        <v>14</v>
      </c>
      <c r="I6" s="123" t="s">
        <v>15</v>
      </c>
      <c r="J6" s="134" t="s">
        <v>16</v>
      </c>
      <c r="K6" s="123" t="s">
        <v>17</v>
      </c>
      <c r="L6" s="123" t="s">
        <v>18</v>
      </c>
      <c r="M6" s="125" t="s">
        <v>19</v>
      </c>
      <c r="N6" s="126"/>
      <c r="O6" s="126"/>
      <c r="P6" s="126"/>
      <c r="Q6" s="126"/>
      <c r="R6" s="126"/>
      <c r="S6" s="126"/>
      <c r="T6" s="126"/>
      <c r="U6" s="127"/>
      <c r="V6" s="123" t="s">
        <v>20</v>
      </c>
      <c r="W6" s="124"/>
      <c r="X6" s="131"/>
      <c r="Y6" s="132"/>
      <c r="Z6" s="133"/>
      <c r="AA6" s="135"/>
    </row>
    <row r="7" spans="1:27" ht="63.75" customHeight="1" thickBot="1" x14ac:dyDescent="0.3">
      <c r="A7" s="124"/>
      <c r="B7" s="124"/>
      <c r="C7" s="124"/>
      <c r="D7" s="124"/>
      <c r="E7" s="124"/>
      <c r="F7" s="124"/>
      <c r="G7" s="124"/>
      <c r="H7" s="124"/>
      <c r="I7" s="124"/>
      <c r="J7" s="135"/>
      <c r="K7" s="124"/>
      <c r="L7" s="124"/>
      <c r="M7" s="123" t="s">
        <v>21</v>
      </c>
      <c r="N7" s="125" t="s">
        <v>22</v>
      </c>
      <c r="O7" s="126"/>
      <c r="P7" s="127"/>
      <c r="Q7" s="125" t="s">
        <v>23</v>
      </c>
      <c r="R7" s="126"/>
      <c r="S7" s="126"/>
      <c r="T7" s="127"/>
      <c r="U7" s="123" t="s">
        <v>24</v>
      </c>
      <c r="V7" s="124"/>
      <c r="W7" s="124"/>
      <c r="X7" s="123" t="s">
        <v>25</v>
      </c>
      <c r="Y7" s="123" t="s">
        <v>26</v>
      </c>
      <c r="Z7" s="123" t="s">
        <v>27</v>
      </c>
      <c r="AA7" s="135"/>
    </row>
    <row r="8" spans="1:27" ht="113.25" customHeight="1" thickBot="1" x14ac:dyDescent="0.3">
      <c r="A8" s="124"/>
      <c r="B8" s="124"/>
      <c r="C8" s="124"/>
      <c r="D8" s="124"/>
      <c r="E8" s="124"/>
      <c r="F8" s="124"/>
      <c r="G8" s="124"/>
      <c r="H8" s="124"/>
      <c r="I8" s="124"/>
      <c r="J8" s="135"/>
      <c r="K8" s="124"/>
      <c r="L8" s="124"/>
      <c r="M8" s="124"/>
      <c r="N8" s="93" t="s">
        <v>28</v>
      </c>
      <c r="O8" s="93" t="s">
        <v>29</v>
      </c>
      <c r="P8" s="93" t="s">
        <v>30</v>
      </c>
      <c r="Q8" s="93" t="s">
        <v>31</v>
      </c>
      <c r="R8" s="93" t="s">
        <v>32</v>
      </c>
      <c r="S8" s="93" t="s">
        <v>33</v>
      </c>
      <c r="T8" s="93" t="s">
        <v>34</v>
      </c>
      <c r="U8" s="124"/>
      <c r="V8" s="124"/>
      <c r="W8" s="124"/>
      <c r="X8" s="124"/>
      <c r="Y8" s="124"/>
      <c r="Z8" s="124"/>
      <c r="AA8" s="135"/>
    </row>
    <row r="9" spans="1:27" ht="17.25" customHeight="1" thickBot="1" x14ac:dyDescent="0.3">
      <c r="A9" s="70">
        <v>1</v>
      </c>
      <c r="B9" s="70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88">
        <v>27</v>
      </c>
    </row>
    <row r="10" spans="1:27" ht="17.25" customHeight="1" x14ac:dyDescent="0.25">
      <c r="A10" s="113" t="s">
        <v>251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</row>
    <row r="11" spans="1:27" ht="45" customHeight="1" x14ac:dyDescent="0.25">
      <c r="A11" s="45">
        <v>1</v>
      </c>
      <c r="B11" s="45" t="s">
        <v>0</v>
      </c>
      <c r="C11" s="98" t="s">
        <v>48</v>
      </c>
      <c r="D11" s="10" t="s">
        <v>49</v>
      </c>
      <c r="E11" s="10">
        <v>6</v>
      </c>
      <c r="F11" s="99"/>
      <c r="G11" s="99"/>
      <c r="H11" s="102" t="s">
        <v>42</v>
      </c>
      <c r="I11" s="11">
        <v>0.66</v>
      </c>
      <c r="J11" s="12" t="s">
        <v>49</v>
      </c>
      <c r="K11" s="12"/>
      <c r="L11" s="12"/>
      <c r="M11" s="12"/>
      <c r="N11" s="12"/>
      <c r="O11" s="12"/>
      <c r="P11" s="12"/>
      <c r="Q11" s="10"/>
      <c r="R11" s="10"/>
      <c r="S11" s="10"/>
      <c r="T11" s="10"/>
      <c r="U11" s="13"/>
      <c r="V11" s="13"/>
      <c r="W11" s="13"/>
      <c r="X11" s="14"/>
      <c r="Y11" s="14"/>
      <c r="Z11" s="14"/>
      <c r="AA11" s="89">
        <v>0</v>
      </c>
    </row>
    <row r="12" spans="1:27" ht="45" customHeight="1" x14ac:dyDescent="0.25">
      <c r="A12" s="45">
        <v>2</v>
      </c>
      <c r="B12" s="45" t="s">
        <v>0</v>
      </c>
      <c r="C12" s="98" t="s">
        <v>50</v>
      </c>
      <c r="D12" s="10" t="s">
        <v>51</v>
      </c>
      <c r="E12" s="10">
        <v>10</v>
      </c>
      <c r="F12" s="99"/>
      <c r="G12" s="99"/>
      <c r="H12" s="102" t="s">
        <v>42</v>
      </c>
      <c r="I12" s="11">
        <v>5</v>
      </c>
      <c r="J12" s="12" t="s">
        <v>52</v>
      </c>
      <c r="K12" s="12"/>
      <c r="L12" s="12"/>
      <c r="M12" s="12">
        <v>2</v>
      </c>
      <c r="N12" s="12"/>
      <c r="O12" s="12"/>
      <c r="P12" s="12">
        <v>1</v>
      </c>
      <c r="Q12" s="10"/>
      <c r="R12" s="10"/>
      <c r="S12" s="10">
        <v>1</v>
      </c>
      <c r="T12" s="10"/>
      <c r="U12" s="15">
        <v>1</v>
      </c>
      <c r="V12" s="13"/>
      <c r="W12" s="12" t="s">
        <v>53</v>
      </c>
      <c r="X12" s="16"/>
      <c r="Y12" s="16"/>
      <c r="Z12" s="16"/>
      <c r="AA12" s="89">
        <v>0</v>
      </c>
    </row>
    <row r="13" spans="1:27" ht="45" customHeight="1" x14ac:dyDescent="0.25">
      <c r="A13" s="45">
        <v>3</v>
      </c>
      <c r="B13" s="45" t="s">
        <v>0</v>
      </c>
      <c r="C13" s="98" t="s">
        <v>54</v>
      </c>
      <c r="D13" s="10" t="s">
        <v>55</v>
      </c>
      <c r="E13" s="10">
        <v>0.4</v>
      </c>
      <c r="F13" s="99"/>
      <c r="G13" s="99"/>
      <c r="H13" s="102" t="s">
        <v>42</v>
      </c>
      <c r="I13" s="10">
        <v>0.5</v>
      </c>
      <c r="J13" s="10" t="s">
        <v>56</v>
      </c>
      <c r="K13" s="103"/>
      <c r="L13" s="103"/>
      <c r="M13" s="12">
        <v>1</v>
      </c>
      <c r="N13" s="103"/>
      <c r="O13" s="103"/>
      <c r="P13" s="103"/>
      <c r="Q13" s="17"/>
      <c r="R13" s="17"/>
      <c r="S13" s="17"/>
      <c r="T13" s="17"/>
      <c r="U13" s="12">
        <v>1</v>
      </c>
      <c r="V13" s="17"/>
      <c r="W13" s="12" t="s">
        <v>53</v>
      </c>
      <c r="X13" s="17"/>
      <c r="Y13" s="17"/>
      <c r="Z13" s="17"/>
      <c r="AA13" s="89">
        <v>0</v>
      </c>
    </row>
    <row r="14" spans="1:27" ht="45" customHeight="1" x14ac:dyDescent="0.25">
      <c r="A14" s="45">
        <v>4</v>
      </c>
      <c r="B14" s="45" t="s">
        <v>0</v>
      </c>
      <c r="C14" s="98" t="s">
        <v>57</v>
      </c>
      <c r="D14" s="10" t="s">
        <v>58</v>
      </c>
      <c r="E14" s="10">
        <v>0.4</v>
      </c>
      <c r="F14" s="99"/>
      <c r="G14" s="99"/>
      <c r="H14" s="102" t="s">
        <v>42</v>
      </c>
      <c r="I14" s="10">
        <v>0.57999999999999996</v>
      </c>
      <c r="J14" s="10" t="s">
        <v>59</v>
      </c>
      <c r="K14" s="18"/>
      <c r="L14" s="104"/>
      <c r="M14" s="12">
        <v>1</v>
      </c>
      <c r="N14" s="104"/>
      <c r="O14" s="104"/>
      <c r="P14" s="12">
        <v>1</v>
      </c>
      <c r="Q14" s="18"/>
      <c r="R14" s="10"/>
      <c r="S14" s="10"/>
      <c r="T14" s="12">
        <v>1</v>
      </c>
      <c r="U14" s="10"/>
      <c r="V14" s="10"/>
      <c r="W14" s="10"/>
      <c r="X14" s="10"/>
      <c r="Y14" s="10"/>
      <c r="Z14" s="10"/>
      <c r="AA14" s="89">
        <v>0</v>
      </c>
    </row>
    <row r="15" spans="1:27" ht="45" customHeight="1" x14ac:dyDescent="0.25">
      <c r="A15" s="45">
        <v>5</v>
      </c>
      <c r="B15" s="45" t="s">
        <v>0</v>
      </c>
      <c r="C15" s="105" t="s">
        <v>60</v>
      </c>
      <c r="D15" s="10" t="s">
        <v>49</v>
      </c>
      <c r="E15" s="10">
        <v>6</v>
      </c>
      <c r="F15" s="99"/>
      <c r="G15" s="99"/>
      <c r="H15" s="106" t="s">
        <v>42</v>
      </c>
      <c r="I15" s="11">
        <v>0.57999999999999996</v>
      </c>
      <c r="J15" s="12" t="s">
        <v>49</v>
      </c>
      <c r="K15" s="107"/>
      <c r="L15" s="18"/>
      <c r="M15" s="12">
        <v>1</v>
      </c>
      <c r="N15" s="12"/>
      <c r="O15" s="12"/>
      <c r="P15" s="12">
        <v>1</v>
      </c>
      <c r="Q15" s="10"/>
      <c r="R15" s="10"/>
      <c r="S15" s="10">
        <v>1</v>
      </c>
      <c r="T15" s="12"/>
      <c r="U15" s="16"/>
      <c r="V15" s="16"/>
      <c r="W15" s="16"/>
      <c r="X15" s="19"/>
      <c r="Y15" s="108"/>
      <c r="Z15" s="16"/>
      <c r="AA15" s="89">
        <v>0</v>
      </c>
    </row>
    <row r="16" spans="1:27" ht="45" customHeight="1" x14ac:dyDescent="0.25">
      <c r="A16" s="45">
        <v>6</v>
      </c>
      <c r="B16" s="45" t="s">
        <v>0</v>
      </c>
      <c r="C16" s="105" t="s">
        <v>61</v>
      </c>
      <c r="D16" s="10" t="s">
        <v>49</v>
      </c>
      <c r="E16" s="10">
        <v>6</v>
      </c>
      <c r="F16" s="99"/>
      <c r="G16" s="99"/>
      <c r="H16" s="106" t="s">
        <v>42</v>
      </c>
      <c r="I16" s="11">
        <v>0.74</v>
      </c>
      <c r="J16" s="12" t="s">
        <v>49</v>
      </c>
      <c r="K16" s="107"/>
      <c r="L16" s="18"/>
      <c r="M16" s="12">
        <v>1</v>
      </c>
      <c r="N16" s="12"/>
      <c r="O16" s="12"/>
      <c r="P16" s="12">
        <v>1</v>
      </c>
      <c r="Q16" s="10"/>
      <c r="R16" s="10"/>
      <c r="S16" s="10">
        <v>1</v>
      </c>
      <c r="T16" s="12"/>
      <c r="U16" s="16"/>
      <c r="V16" s="16"/>
      <c r="W16" s="16"/>
      <c r="X16" s="19"/>
      <c r="Y16" s="108"/>
      <c r="Z16" s="16"/>
      <c r="AA16" s="89">
        <v>0</v>
      </c>
    </row>
    <row r="17" spans="1:27" ht="45" customHeight="1" x14ac:dyDescent="0.25">
      <c r="A17" s="45">
        <v>7</v>
      </c>
      <c r="B17" s="45" t="s">
        <v>0</v>
      </c>
      <c r="C17" s="105" t="s">
        <v>62</v>
      </c>
      <c r="D17" s="10" t="s">
        <v>49</v>
      </c>
      <c r="E17" s="10">
        <v>6</v>
      </c>
      <c r="F17" s="99"/>
      <c r="G17" s="99"/>
      <c r="H17" s="106" t="s">
        <v>42</v>
      </c>
      <c r="I17" s="11">
        <v>0.91</v>
      </c>
      <c r="J17" s="12" t="s">
        <v>49</v>
      </c>
      <c r="K17" s="107"/>
      <c r="L17" s="18"/>
      <c r="M17" s="12">
        <v>1</v>
      </c>
      <c r="N17" s="12"/>
      <c r="O17" s="12"/>
      <c r="P17" s="12">
        <v>1</v>
      </c>
      <c r="Q17" s="10"/>
      <c r="R17" s="10"/>
      <c r="S17" s="10">
        <v>1</v>
      </c>
      <c r="T17" s="12"/>
      <c r="U17" s="16"/>
      <c r="V17" s="16"/>
      <c r="W17" s="16"/>
      <c r="X17" s="19"/>
      <c r="Y17" s="108"/>
      <c r="Z17" s="16"/>
      <c r="AA17" s="89">
        <v>0</v>
      </c>
    </row>
    <row r="18" spans="1:27" ht="45" customHeight="1" x14ac:dyDescent="0.25">
      <c r="A18" s="45">
        <v>8</v>
      </c>
      <c r="B18" s="45" t="s">
        <v>0</v>
      </c>
      <c r="C18" s="100" t="s">
        <v>63</v>
      </c>
      <c r="D18" s="20" t="s">
        <v>49</v>
      </c>
      <c r="E18" s="10">
        <v>6</v>
      </c>
      <c r="F18" s="101"/>
      <c r="G18" s="101"/>
      <c r="H18" s="106" t="s">
        <v>42</v>
      </c>
      <c r="I18" s="11">
        <v>0.33</v>
      </c>
      <c r="J18" s="12" t="s">
        <v>49</v>
      </c>
      <c r="K18" s="11"/>
      <c r="L18" s="11"/>
      <c r="M18" s="12">
        <v>1</v>
      </c>
      <c r="N18" s="12"/>
      <c r="O18" s="12"/>
      <c r="P18" s="12"/>
      <c r="Q18" s="12"/>
      <c r="R18" s="12"/>
      <c r="S18" s="12"/>
      <c r="T18" s="18"/>
      <c r="U18" s="10">
        <v>1</v>
      </c>
      <c r="V18" s="10"/>
      <c r="W18" s="12" t="s">
        <v>64</v>
      </c>
      <c r="X18" s="12"/>
      <c r="Y18" s="12"/>
      <c r="Z18" s="12"/>
      <c r="AA18" s="89">
        <v>0</v>
      </c>
    </row>
    <row r="19" spans="1:27" ht="45" customHeight="1" x14ac:dyDescent="0.25">
      <c r="A19" s="45">
        <v>9</v>
      </c>
      <c r="B19" s="45" t="s">
        <v>0</v>
      </c>
      <c r="C19" s="100" t="s">
        <v>65</v>
      </c>
      <c r="D19" s="20" t="s">
        <v>49</v>
      </c>
      <c r="E19" s="10">
        <v>6</v>
      </c>
      <c r="F19" s="101"/>
      <c r="G19" s="101"/>
      <c r="H19" s="106" t="s">
        <v>42</v>
      </c>
      <c r="I19" s="11">
        <v>0.23</v>
      </c>
      <c r="J19" s="12" t="s">
        <v>49</v>
      </c>
      <c r="K19" s="11"/>
      <c r="L19" s="11"/>
      <c r="M19" s="12">
        <v>6</v>
      </c>
      <c r="N19" s="12"/>
      <c r="O19" s="12"/>
      <c r="P19" s="12">
        <v>5</v>
      </c>
      <c r="Q19" s="12"/>
      <c r="R19" s="12"/>
      <c r="S19" s="12">
        <v>5</v>
      </c>
      <c r="T19" s="18"/>
      <c r="U19" s="10">
        <v>1</v>
      </c>
      <c r="V19" s="10"/>
      <c r="W19" s="12" t="s">
        <v>64</v>
      </c>
      <c r="X19" s="12"/>
      <c r="Y19" s="12"/>
      <c r="Z19" s="12"/>
      <c r="AA19" s="89">
        <v>0</v>
      </c>
    </row>
    <row r="20" spans="1:27" ht="45" customHeight="1" x14ac:dyDescent="0.25">
      <c r="A20" s="45">
        <v>10</v>
      </c>
      <c r="B20" s="45" t="s">
        <v>0</v>
      </c>
      <c r="C20" s="100" t="s">
        <v>66</v>
      </c>
      <c r="D20" s="20" t="s">
        <v>67</v>
      </c>
      <c r="E20" s="10">
        <v>6</v>
      </c>
      <c r="F20" s="101"/>
      <c r="G20" s="101"/>
      <c r="H20" s="106" t="s">
        <v>42</v>
      </c>
      <c r="I20" s="11">
        <v>5</v>
      </c>
      <c r="J20" s="12" t="s">
        <v>52</v>
      </c>
      <c r="K20" s="11"/>
      <c r="L20" s="11"/>
      <c r="M20" s="12">
        <v>1</v>
      </c>
      <c r="N20" s="12"/>
      <c r="O20" s="12"/>
      <c r="P20" s="12"/>
      <c r="Q20" s="12"/>
      <c r="R20" s="12"/>
      <c r="S20" s="12"/>
      <c r="T20" s="18"/>
      <c r="U20" s="10">
        <v>1</v>
      </c>
      <c r="V20" s="10"/>
      <c r="W20" s="12" t="s">
        <v>53</v>
      </c>
      <c r="X20" s="12"/>
      <c r="Y20" s="12"/>
      <c r="Z20" s="12"/>
      <c r="AA20" s="89">
        <v>0</v>
      </c>
    </row>
    <row r="21" spans="1:27" ht="45" customHeight="1" x14ac:dyDescent="0.25">
      <c r="A21" s="45">
        <v>11</v>
      </c>
      <c r="B21" s="45" t="s">
        <v>0</v>
      </c>
      <c r="C21" s="71" t="s">
        <v>59</v>
      </c>
      <c r="D21" s="22" t="s">
        <v>68</v>
      </c>
      <c r="E21" s="21">
        <v>6</v>
      </c>
      <c r="F21" s="23"/>
      <c r="G21" s="23"/>
      <c r="H21" s="43" t="s">
        <v>45</v>
      </c>
      <c r="I21" s="25">
        <v>2</v>
      </c>
      <c r="J21" s="21" t="s">
        <v>69</v>
      </c>
      <c r="K21" s="24"/>
      <c r="L21" s="24"/>
      <c r="M21" s="24">
        <f>N21+O21+P21</f>
        <v>11</v>
      </c>
      <c r="N21" s="24"/>
      <c r="O21" s="24">
        <v>1</v>
      </c>
      <c r="P21" s="24">
        <v>10</v>
      </c>
      <c r="Q21" s="24"/>
      <c r="R21" s="24"/>
      <c r="S21" s="24">
        <v>3</v>
      </c>
      <c r="T21" s="24">
        <v>8</v>
      </c>
      <c r="U21" s="24"/>
      <c r="V21" s="24"/>
      <c r="W21" s="24"/>
      <c r="X21" s="24"/>
      <c r="Y21" s="26"/>
      <c r="Z21" s="24"/>
      <c r="AA21" s="24">
        <v>1</v>
      </c>
    </row>
    <row r="22" spans="1:27" ht="45" customHeight="1" x14ac:dyDescent="0.25">
      <c r="A22" s="45">
        <v>12</v>
      </c>
      <c r="B22" s="45" t="s">
        <v>0</v>
      </c>
      <c r="C22" s="71" t="s">
        <v>59</v>
      </c>
      <c r="D22" s="21" t="s">
        <v>70</v>
      </c>
      <c r="E22" s="21">
        <v>6</v>
      </c>
      <c r="F22" s="23"/>
      <c r="G22" s="23"/>
      <c r="H22" s="43" t="s">
        <v>45</v>
      </c>
      <c r="I22" s="25">
        <v>2</v>
      </c>
      <c r="J22" s="21" t="s">
        <v>59</v>
      </c>
      <c r="K22" s="24"/>
      <c r="L22" s="24"/>
      <c r="M22" s="24">
        <f>N22+O22+P22</f>
        <v>1</v>
      </c>
      <c r="N22" s="24"/>
      <c r="O22" s="24"/>
      <c r="P22" s="24">
        <v>1</v>
      </c>
      <c r="Q22" s="24"/>
      <c r="R22" s="24"/>
      <c r="S22" s="24">
        <v>1</v>
      </c>
      <c r="T22" s="24"/>
      <c r="U22" s="24"/>
      <c r="V22" s="24"/>
      <c r="W22" s="24"/>
      <c r="X22" s="24"/>
      <c r="Y22" s="26"/>
      <c r="Z22" s="24"/>
      <c r="AA22" s="24">
        <v>1</v>
      </c>
    </row>
    <row r="23" spans="1:27" ht="45" customHeight="1" x14ac:dyDescent="0.25">
      <c r="A23" s="45">
        <v>13</v>
      </c>
      <c r="B23" s="45" t="s">
        <v>0</v>
      </c>
      <c r="C23" s="71" t="s">
        <v>59</v>
      </c>
      <c r="D23" s="21" t="s">
        <v>71</v>
      </c>
      <c r="E23" s="21">
        <v>6</v>
      </c>
      <c r="F23" s="23"/>
      <c r="G23" s="23"/>
      <c r="H23" s="43" t="s">
        <v>45</v>
      </c>
      <c r="I23" s="25">
        <v>2</v>
      </c>
      <c r="J23" s="21" t="s">
        <v>72</v>
      </c>
      <c r="K23" s="24"/>
      <c r="L23" s="24"/>
      <c r="M23" s="24">
        <f>N23+O23+P23</f>
        <v>57</v>
      </c>
      <c r="N23" s="24"/>
      <c r="O23" s="24"/>
      <c r="P23" s="24">
        <f>54+1+2</f>
        <v>57</v>
      </c>
      <c r="Q23" s="24"/>
      <c r="R23" s="24"/>
      <c r="S23" s="24">
        <v>0</v>
      </c>
      <c r="T23" s="24">
        <v>57</v>
      </c>
      <c r="U23" s="24"/>
      <c r="V23" s="24"/>
      <c r="W23" s="24"/>
      <c r="X23" s="24"/>
      <c r="Y23" s="26"/>
      <c r="Z23" s="24"/>
      <c r="AA23" s="24">
        <v>1</v>
      </c>
    </row>
    <row r="24" spans="1:27" ht="45" customHeight="1" x14ac:dyDescent="0.25">
      <c r="A24" s="45">
        <v>14</v>
      </c>
      <c r="B24" s="45" t="s">
        <v>0</v>
      </c>
      <c r="C24" s="98" t="s">
        <v>73</v>
      </c>
      <c r="D24" s="10" t="s">
        <v>74</v>
      </c>
      <c r="E24" s="10">
        <v>6</v>
      </c>
      <c r="F24" s="99"/>
      <c r="G24" s="99"/>
      <c r="H24" s="43" t="s">
        <v>45</v>
      </c>
      <c r="I24" s="104">
        <v>0.66</v>
      </c>
      <c r="J24" s="104" t="s">
        <v>74</v>
      </c>
      <c r="K24" s="104"/>
      <c r="L24" s="18"/>
      <c r="M24" s="24">
        <v>3</v>
      </c>
      <c r="N24" s="24"/>
      <c r="O24" s="24"/>
      <c r="P24" s="24">
        <v>3</v>
      </c>
      <c r="Q24" s="24"/>
      <c r="R24" s="24"/>
      <c r="S24" s="24">
        <v>3</v>
      </c>
      <c r="T24" s="18"/>
      <c r="U24" s="10"/>
      <c r="V24" s="10"/>
      <c r="W24" s="10"/>
      <c r="X24" s="10"/>
      <c r="Y24" s="10"/>
      <c r="Z24" s="18"/>
      <c r="AA24" s="24">
        <v>1</v>
      </c>
    </row>
    <row r="25" spans="1:27" ht="45" customHeight="1" x14ac:dyDescent="0.25">
      <c r="A25" s="45">
        <v>15</v>
      </c>
      <c r="B25" s="45" t="s">
        <v>0</v>
      </c>
      <c r="C25" s="98" t="s">
        <v>75</v>
      </c>
      <c r="D25" s="10" t="s">
        <v>76</v>
      </c>
      <c r="E25" s="10">
        <v>6</v>
      </c>
      <c r="F25" s="109"/>
      <c r="G25" s="109"/>
      <c r="H25" s="43" t="s">
        <v>45</v>
      </c>
      <c r="I25" s="110">
        <v>3.52</v>
      </c>
      <c r="J25" s="12" t="s">
        <v>76</v>
      </c>
      <c r="K25" s="12"/>
      <c r="L25" s="12"/>
      <c r="M25" s="12">
        <v>1</v>
      </c>
      <c r="N25" s="12"/>
      <c r="O25" s="12"/>
      <c r="P25" s="12"/>
      <c r="Q25" s="10"/>
      <c r="R25" s="10"/>
      <c r="S25" s="10"/>
      <c r="T25" s="18"/>
      <c r="U25" s="12">
        <v>1</v>
      </c>
      <c r="V25" s="10"/>
      <c r="W25" s="12" t="s">
        <v>77</v>
      </c>
      <c r="X25" s="12"/>
      <c r="Y25" s="12"/>
      <c r="Z25" s="12"/>
      <c r="AA25" s="24">
        <v>1</v>
      </c>
    </row>
    <row r="26" spans="1:27" ht="45" customHeight="1" x14ac:dyDescent="0.25">
      <c r="A26" s="45">
        <v>16</v>
      </c>
      <c r="B26" s="45" t="s">
        <v>0</v>
      </c>
      <c r="C26" s="98" t="s">
        <v>78</v>
      </c>
      <c r="D26" s="10" t="s">
        <v>79</v>
      </c>
      <c r="E26" s="10">
        <v>6</v>
      </c>
      <c r="F26" s="109"/>
      <c r="G26" s="109"/>
      <c r="H26" s="43" t="s">
        <v>45</v>
      </c>
      <c r="I26" s="110">
        <v>1.52</v>
      </c>
      <c r="J26" s="12" t="s">
        <v>79</v>
      </c>
      <c r="K26" s="12"/>
      <c r="L26" s="12"/>
      <c r="M26" s="12">
        <v>1</v>
      </c>
      <c r="N26" s="12"/>
      <c r="O26" s="12"/>
      <c r="P26" s="12"/>
      <c r="Q26" s="10"/>
      <c r="R26" s="10"/>
      <c r="S26" s="10"/>
      <c r="T26" s="18"/>
      <c r="U26" s="12">
        <v>1</v>
      </c>
      <c r="V26" s="10"/>
      <c r="W26" s="12" t="s">
        <v>77</v>
      </c>
      <c r="X26" s="12"/>
      <c r="Y26" s="12"/>
      <c r="Z26" s="12"/>
      <c r="AA26" s="24">
        <v>1</v>
      </c>
    </row>
    <row r="27" spans="1:27" ht="45" customHeight="1" x14ac:dyDescent="0.25">
      <c r="A27" s="45">
        <v>17</v>
      </c>
      <c r="B27" s="45" t="s">
        <v>0</v>
      </c>
      <c r="C27" s="98" t="s">
        <v>78</v>
      </c>
      <c r="D27" s="10" t="s">
        <v>79</v>
      </c>
      <c r="E27" s="10">
        <v>6</v>
      </c>
      <c r="F27" s="109"/>
      <c r="G27" s="109"/>
      <c r="H27" s="43" t="s">
        <v>45</v>
      </c>
      <c r="I27" s="111">
        <v>0.75</v>
      </c>
      <c r="J27" s="12" t="s">
        <v>79</v>
      </c>
      <c r="K27" s="12"/>
      <c r="L27" s="12"/>
      <c r="M27" s="12">
        <v>1</v>
      </c>
      <c r="N27" s="12"/>
      <c r="O27" s="12"/>
      <c r="P27" s="12"/>
      <c r="Q27" s="10"/>
      <c r="R27" s="10"/>
      <c r="S27" s="10"/>
      <c r="T27" s="18"/>
      <c r="U27" s="12">
        <v>1</v>
      </c>
      <c r="V27" s="10"/>
      <c r="W27" s="12" t="s">
        <v>77</v>
      </c>
      <c r="X27" s="12"/>
      <c r="Y27" s="12"/>
      <c r="Z27" s="12"/>
      <c r="AA27" s="24">
        <v>1</v>
      </c>
    </row>
    <row r="28" spans="1:27" ht="45" customHeight="1" x14ac:dyDescent="0.25">
      <c r="A28" s="45">
        <v>18</v>
      </c>
      <c r="B28" s="45" t="s">
        <v>0</v>
      </c>
      <c r="C28" s="98" t="s">
        <v>80</v>
      </c>
      <c r="D28" s="10" t="s">
        <v>74</v>
      </c>
      <c r="E28" s="10">
        <v>6</v>
      </c>
      <c r="F28" s="99"/>
      <c r="G28" s="99"/>
      <c r="H28" s="43" t="s">
        <v>45</v>
      </c>
      <c r="I28" s="111">
        <v>3.02</v>
      </c>
      <c r="J28" s="12" t="s">
        <v>74</v>
      </c>
      <c r="K28" s="12"/>
      <c r="L28" s="12"/>
      <c r="M28" s="12">
        <v>1</v>
      </c>
      <c r="N28" s="12"/>
      <c r="O28" s="12"/>
      <c r="P28" s="12"/>
      <c r="Q28" s="10"/>
      <c r="R28" s="10"/>
      <c r="S28" s="10"/>
      <c r="T28" s="18"/>
      <c r="U28" s="12">
        <v>1</v>
      </c>
      <c r="V28" s="10"/>
      <c r="W28" s="12" t="s">
        <v>64</v>
      </c>
      <c r="X28" s="10"/>
      <c r="Y28" s="10"/>
      <c r="Z28" s="18"/>
      <c r="AA28" s="24">
        <v>1</v>
      </c>
    </row>
    <row r="29" spans="1:27" ht="45" customHeight="1" x14ac:dyDescent="0.25">
      <c r="A29" s="45">
        <v>19</v>
      </c>
      <c r="B29" s="45" t="s">
        <v>0</v>
      </c>
      <c r="C29" s="98" t="s">
        <v>65</v>
      </c>
      <c r="D29" s="10" t="s">
        <v>74</v>
      </c>
      <c r="E29" s="10">
        <v>6</v>
      </c>
      <c r="F29" s="99"/>
      <c r="G29" s="99"/>
      <c r="H29" s="43" t="s">
        <v>45</v>
      </c>
      <c r="I29" s="111">
        <v>7.33</v>
      </c>
      <c r="J29" s="12" t="s">
        <v>74</v>
      </c>
      <c r="K29" s="12"/>
      <c r="L29" s="12"/>
      <c r="M29" s="24">
        <v>6</v>
      </c>
      <c r="N29" s="24"/>
      <c r="O29" s="24"/>
      <c r="P29" s="24">
        <v>5</v>
      </c>
      <c r="Q29" s="24"/>
      <c r="R29" s="24"/>
      <c r="S29" s="24">
        <v>5</v>
      </c>
      <c r="T29" s="18"/>
      <c r="U29" s="10">
        <v>1</v>
      </c>
      <c r="V29" s="10"/>
      <c r="W29" s="12" t="s">
        <v>64</v>
      </c>
      <c r="X29" s="10"/>
      <c r="Y29" s="10"/>
      <c r="Z29" s="18"/>
      <c r="AA29" s="24">
        <v>1</v>
      </c>
    </row>
    <row r="30" spans="1:27" ht="45" customHeight="1" x14ac:dyDescent="0.25">
      <c r="A30" s="45">
        <v>20</v>
      </c>
      <c r="B30" s="45" t="s">
        <v>0</v>
      </c>
      <c r="C30" s="98" t="s">
        <v>65</v>
      </c>
      <c r="D30" s="10" t="s">
        <v>74</v>
      </c>
      <c r="E30" s="10">
        <v>6</v>
      </c>
      <c r="F30" s="99"/>
      <c r="G30" s="99"/>
      <c r="H30" s="43" t="s">
        <v>45</v>
      </c>
      <c r="I30" s="111">
        <v>1.83</v>
      </c>
      <c r="J30" s="12" t="s">
        <v>74</v>
      </c>
      <c r="K30" s="12"/>
      <c r="L30" s="12"/>
      <c r="M30" s="24">
        <v>6</v>
      </c>
      <c r="N30" s="24"/>
      <c r="O30" s="24"/>
      <c r="P30" s="24">
        <v>5</v>
      </c>
      <c r="Q30" s="24"/>
      <c r="R30" s="24"/>
      <c r="S30" s="24">
        <v>5</v>
      </c>
      <c r="T30" s="18"/>
      <c r="U30" s="10">
        <v>1</v>
      </c>
      <c r="V30" s="10"/>
      <c r="W30" s="12" t="s">
        <v>64</v>
      </c>
      <c r="X30" s="10"/>
      <c r="Y30" s="10"/>
      <c r="Z30" s="18"/>
      <c r="AA30" s="24">
        <v>1</v>
      </c>
    </row>
    <row r="31" spans="1:27" ht="45" customHeight="1" x14ac:dyDescent="0.25">
      <c r="A31" s="45">
        <v>21</v>
      </c>
      <c r="B31" s="45" t="s">
        <v>0</v>
      </c>
      <c r="C31" s="98" t="s">
        <v>81</v>
      </c>
      <c r="D31" s="10" t="s">
        <v>74</v>
      </c>
      <c r="E31" s="10">
        <v>6</v>
      </c>
      <c r="F31" s="99"/>
      <c r="G31" s="99"/>
      <c r="H31" s="43" t="s">
        <v>45</v>
      </c>
      <c r="I31" s="111">
        <v>0.51</v>
      </c>
      <c r="J31" s="12" t="s">
        <v>74</v>
      </c>
      <c r="K31" s="12"/>
      <c r="L31" s="12"/>
      <c r="M31" s="12"/>
      <c r="N31" s="12"/>
      <c r="O31" s="12"/>
      <c r="P31" s="12"/>
      <c r="Q31" s="12"/>
      <c r="R31" s="12"/>
      <c r="S31" s="12"/>
      <c r="T31" s="18"/>
      <c r="U31" s="10"/>
      <c r="V31" s="10"/>
      <c r="W31" s="12"/>
      <c r="X31" s="10"/>
      <c r="Y31" s="10"/>
      <c r="Z31" s="18"/>
      <c r="AA31" s="24">
        <v>1</v>
      </c>
    </row>
    <row r="32" spans="1:27" ht="45" customHeight="1" x14ac:dyDescent="0.25">
      <c r="A32" s="45">
        <v>22</v>
      </c>
      <c r="B32" s="45" t="s">
        <v>0</v>
      </c>
      <c r="C32" s="98" t="s">
        <v>80</v>
      </c>
      <c r="D32" s="10" t="s">
        <v>74</v>
      </c>
      <c r="E32" s="10">
        <v>6</v>
      </c>
      <c r="F32" s="99"/>
      <c r="G32" s="99"/>
      <c r="H32" s="43" t="s">
        <v>45</v>
      </c>
      <c r="I32" s="111">
        <v>2.0699999999999998</v>
      </c>
      <c r="J32" s="12" t="s">
        <v>74</v>
      </c>
      <c r="K32" s="12"/>
      <c r="L32" s="12"/>
      <c r="M32" s="12">
        <v>1</v>
      </c>
      <c r="N32" s="12"/>
      <c r="O32" s="12"/>
      <c r="P32" s="12"/>
      <c r="Q32" s="10"/>
      <c r="R32" s="10"/>
      <c r="S32" s="10"/>
      <c r="T32" s="18"/>
      <c r="U32" s="12">
        <v>1</v>
      </c>
      <c r="V32" s="10"/>
      <c r="W32" s="12" t="s">
        <v>64</v>
      </c>
      <c r="X32" s="10"/>
      <c r="Y32" s="10"/>
      <c r="Z32" s="18"/>
      <c r="AA32" s="24">
        <v>1</v>
      </c>
    </row>
    <row r="33" spans="1:27" ht="45" customHeight="1" x14ac:dyDescent="0.25">
      <c r="A33" s="45">
        <v>23</v>
      </c>
      <c r="B33" s="45" t="s">
        <v>0</v>
      </c>
      <c r="C33" s="98" t="s">
        <v>82</v>
      </c>
      <c r="D33" s="10" t="s">
        <v>83</v>
      </c>
      <c r="E33" s="10">
        <v>6</v>
      </c>
      <c r="F33" s="99"/>
      <c r="G33" s="99"/>
      <c r="H33" s="43" t="s">
        <v>45</v>
      </c>
      <c r="I33" s="11">
        <v>1</v>
      </c>
      <c r="J33" s="12" t="s">
        <v>74</v>
      </c>
      <c r="K33" s="12"/>
      <c r="L33" s="12"/>
      <c r="M33" s="24">
        <v>1</v>
      </c>
      <c r="N33" s="24"/>
      <c r="O33" s="24"/>
      <c r="P33" s="24">
        <v>1</v>
      </c>
      <c r="Q33" s="24"/>
      <c r="R33" s="24"/>
      <c r="S33" s="24">
        <v>1</v>
      </c>
      <c r="T33" s="18"/>
      <c r="U33" s="10"/>
      <c r="V33" s="10"/>
      <c r="W33" s="12"/>
      <c r="X33" s="10"/>
      <c r="Y33" s="10"/>
      <c r="Z33" s="18"/>
      <c r="AA33" s="24">
        <v>1</v>
      </c>
    </row>
    <row r="34" spans="1:27" ht="22.5" customHeight="1" x14ac:dyDescent="0.25">
      <c r="A34" s="114" t="s">
        <v>252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6"/>
    </row>
    <row r="35" spans="1:27" ht="45" customHeight="1" x14ac:dyDescent="0.25">
      <c r="A35" s="45">
        <v>24</v>
      </c>
      <c r="B35" s="45" t="s">
        <v>0</v>
      </c>
      <c r="C35" s="71" t="s">
        <v>84</v>
      </c>
      <c r="D35" s="21" t="s">
        <v>85</v>
      </c>
      <c r="E35" s="21">
        <v>6</v>
      </c>
      <c r="F35" s="23"/>
      <c r="G35" s="23"/>
      <c r="H35" s="43" t="s">
        <v>45</v>
      </c>
      <c r="I35" s="25">
        <v>0.83</v>
      </c>
      <c r="J35" s="24" t="s">
        <v>85</v>
      </c>
      <c r="K35" s="24"/>
      <c r="L35" s="24"/>
      <c r="M35" s="24">
        <f t="shared" ref="M35:M37" si="0">N35+O35+P35</f>
        <v>5</v>
      </c>
      <c r="N35" s="24"/>
      <c r="O35" s="24"/>
      <c r="P35" s="24">
        <f t="shared" ref="P35:P37" si="1">S35+T35</f>
        <v>5</v>
      </c>
      <c r="Q35" s="24"/>
      <c r="R35" s="24"/>
      <c r="S35" s="24">
        <v>2</v>
      </c>
      <c r="T35" s="24">
        <v>3</v>
      </c>
      <c r="U35" s="24"/>
      <c r="V35" s="24"/>
      <c r="W35" s="24"/>
      <c r="X35" s="24"/>
      <c r="Y35" s="26"/>
      <c r="Z35" s="24"/>
      <c r="AA35" s="24">
        <v>1</v>
      </c>
    </row>
    <row r="36" spans="1:27" ht="45" customHeight="1" x14ac:dyDescent="0.25">
      <c r="A36" s="45">
        <v>25</v>
      </c>
      <c r="B36" s="45" t="s">
        <v>0</v>
      </c>
      <c r="C36" s="71" t="s">
        <v>56</v>
      </c>
      <c r="D36" s="21" t="s">
        <v>86</v>
      </c>
      <c r="E36" s="21">
        <v>6</v>
      </c>
      <c r="F36" s="23"/>
      <c r="G36" s="23"/>
      <c r="H36" s="43" t="s">
        <v>45</v>
      </c>
      <c r="I36" s="25">
        <v>3</v>
      </c>
      <c r="J36" s="21" t="s">
        <v>86</v>
      </c>
      <c r="K36" s="24"/>
      <c r="L36" s="24"/>
      <c r="M36" s="24">
        <f t="shared" si="0"/>
        <v>1</v>
      </c>
      <c r="N36" s="24"/>
      <c r="O36" s="24"/>
      <c r="P36" s="24">
        <f t="shared" si="1"/>
        <v>1</v>
      </c>
      <c r="Q36" s="24"/>
      <c r="R36" s="24"/>
      <c r="S36" s="24">
        <v>1</v>
      </c>
      <c r="T36" s="24"/>
      <c r="U36" s="24"/>
      <c r="V36" s="24"/>
      <c r="W36" s="24"/>
      <c r="X36" s="24"/>
      <c r="Y36" s="26"/>
      <c r="Z36" s="24"/>
      <c r="AA36" s="24">
        <v>1</v>
      </c>
    </row>
    <row r="37" spans="1:27" ht="45" customHeight="1" x14ac:dyDescent="0.25">
      <c r="A37" s="45">
        <v>26</v>
      </c>
      <c r="B37" s="45" t="s">
        <v>0</v>
      </c>
      <c r="C37" s="71" t="s">
        <v>84</v>
      </c>
      <c r="D37" s="21" t="s">
        <v>87</v>
      </c>
      <c r="E37" s="21">
        <v>6</v>
      </c>
      <c r="F37" s="23"/>
      <c r="G37" s="23"/>
      <c r="H37" s="43" t="s">
        <v>45</v>
      </c>
      <c r="I37" s="25">
        <v>11</v>
      </c>
      <c r="J37" s="24" t="s">
        <v>87</v>
      </c>
      <c r="K37" s="24"/>
      <c r="L37" s="24"/>
      <c r="M37" s="24">
        <f t="shared" si="0"/>
        <v>5</v>
      </c>
      <c r="N37" s="24"/>
      <c r="O37" s="24"/>
      <c r="P37" s="24">
        <f t="shared" si="1"/>
        <v>5</v>
      </c>
      <c r="Q37" s="24"/>
      <c r="R37" s="24"/>
      <c r="S37" s="24">
        <v>2</v>
      </c>
      <c r="T37" s="24">
        <v>3</v>
      </c>
      <c r="U37" s="24"/>
      <c r="V37" s="24"/>
      <c r="W37" s="24"/>
      <c r="X37" s="24"/>
      <c r="Y37" s="26"/>
      <c r="Z37" s="24"/>
      <c r="AA37" s="24">
        <v>1</v>
      </c>
    </row>
    <row r="38" spans="1:27" ht="45" customHeight="1" x14ac:dyDescent="0.25">
      <c r="A38" s="45">
        <v>27</v>
      </c>
      <c r="B38" s="45" t="s">
        <v>0</v>
      </c>
      <c r="C38" s="98" t="s">
        <v>88</v>
      </c>
      <c r="D38" s="10" t="s">
        <v>89</v>
      </c>
      <c r="E38" s="10">
        <v>35</v>
      </c>
      <c r="F38" s="99"/>
      <c r="G38" s="99"/>
      <c r="H38" s="43" t="s">
        <v>45</v>
      </c>
      <c r="I38" s="111">
        <v>6.24</v>
      </c>
      <c r="J38" s="10" t="s">
        <v>89</v>
      </c>
      <c r="K38" s="111"/>
      <c r="L38" s="111"/>
      <c r="M38" s="10">
        <v>23</v>
      </c>
      <c r="N38" s="10"/>
      <c r="O38" s="10"/>
      <c r="P38" s="10">
        <v>17</v>
      </c>
      <c r="Q38" s="10"/>
      <c r="R38" s="10"/>
      <c r="S38" s="10">
        <v>10</v>
      </c>
      <c r="T38" s="28">
        <v>7</v>
      </c>
      <c r="U38" s="10">
        <v>6</v>
      </c>
      <c r="V38" s="10"/>
      <c r="W38" s="29" t="s">
        <v>90</v>
      </c>
      <c r="X38" s="10"/>
      <c r="Y38" s="10"/>
      <c r="Z38" s="18"/>
      <c r="AA38" s="24">
        <v>1</v>
      </c>
    </row>
    <row r="39" spans="1:27" ht="45" customHeight="1" x14ac:dyDescent="0.25">
      <c r="A39" s="45">
        <v>28</v>
      </c>
      <c r="B39" s="45" t="s">
        <v>0</v>
      </c>
      <c r="C39" s="98" t="s">
        <v>88</v>
      </c>
      <c r="D39" s="10" t="s">
        <v>89</v>
      </c>
      <c r="E39" s="10">
        <v>35</v>
      </c>
      <c r="F39" s="99"/>
      <c r="G39" s="99"/>
      <c r="H39" s="43" t="s">
        <v>45</v>
      </c>
      <c r="I39" s="111">
        <v>4.5999999999999996</v>
      </c>
      <c r="J39" s="10" t="s">
        <v>89</v>
      </c>
      <c r="K39" s="111"/>
      <c r="L39" s="111"/>
      <c r="M39" s="10">
        <v>23</v>
      </c>
      <c r="N39" s="10"/>
      <c r="O39" s="10"/>
      <c r="P39" s="10">
        <v>17</v>
      </c>
      <c r="Q39" s="10"/>
      <c r="R39" s="10"/>
      <c r="S39" s="10">
        <v>10</v>
      </c>
      <c r="T39" s="28">
        <v>7</v>
      </c>
      <c r="U39" s="10">
        <v>6</v>
      </c>
      <c r="V39" s="10"/>
      <c r="W39" s="29" t="s">
        <v>90</v>
      </c>
      <c r="X39" s="10"/>
      <c r="Y39" s="10"/>
      <c r="Z39" s="18"/>
      <c r="AA39" s="24">
        <v>1</v>
      </c>
    </row>
    <row r="40" spans="1:27" ht="45" customHeight="1" x14ac:dyDescent="0.25">
      <c r="A40" s="45">
        <v>29</v>
      </c>
      <c r="B40" s="45" t="s">
        <v>0</v>
      </c>
      <c r="C40" s="98" t="s">
        <v>91</v>
      </c>
      <c r="D40" s="10" t="s">
        <v>92</v>
      </c>
      <c r="E40" s="10">
        <v>35</v>
      </c>
      <c r="F40" s="99"/>
      <c r="G40" s="99"/>
      <c r="H40" s="106" t="s">
        <v>42</v>
      </c>
      <c r="I40" s="11">
        <v>5</v>
      </c>
      <c r="J40" s="12" t="s">
        <v>56</v>
      </c>
      <c r="K40" s="11"/>
      <c r="L40" s="11"/>
      <c r="M40" s="11">
        <v>4</v>
      </c>
      <c r="N40" s="11"/>
      <c r="O40" s="11"/>
      <c r="P40" s="11">
        <v>4</v>
      </c>
      <c r="Q40" s="11"/>
      <c r="R40" s="11"/>
      <c r="S40" s="11">
        <v>4</v>
      </c>
      <c r="T40" s="11"/>
      <c r="U40" s="11"/>
      <c r="V40" s="10"/>
      <c r="W40" s="10"/>
      <c r="X40" s="17"/>
      <c r="Y40" s="17"/>
      <c r="Z40" s="19"/>
      <c r="AA40" s="89">
        <v>0</v>
      </c>
    </row>
    <row r="41" spans="1:27" ht="45" customHeight="1" x14ac:dyDescent="0.25">
      <c r="A41" s="45">
        <v>30</v>
      </c>
      <c r="B41" s="45" t="s">
        <v>0</v>
      </c>
      <c r="C41" s="98" t="s">
        <v>93</v>
      </c>
      <c r="D41" s="10" t="s">
        <v>92</v>
      </c>
      <c r="E41" s="10">
        <v>35</v>
      </c>
      <c r="F41" s="99"/>
      <c r="G41" s="99"/>
      <c r="H41" s="106" t="s">
        <v>42</v>
      </c>
      <c r="I41" s="11">
        <v>2.16</v>
      </c>
      <c r="J41" s="12" t="s">
        <v>49</v>
      </c>
      <c r="K41" s="11"/>
      <c r="L41" s="11"/>
      <c r="M41" s="11">
        <v>6</v>
      </c>
      <c r="N41" s="11"/>
      <c r="O41" s="11"/>
      <c r="P41" s="11">
        <v>4</v>
      </c>
      <c r="Q41" s="11"/>
      <c r="R41" s="11"/>
      <c r="S41" s="11">
        <v>4</v>
      </c>
      <c r="T41" s="11"/>
      <c r="U41" s="12">
        <v>2</v>
      </c>
      <c r="V41" s="10"/>
      <c r="W41" s="12" t="s">
        <v>53</v>
      </c>
      <c r="X41" s="17"/>
      <c r="Y41" s="17"/>
      <c r="Z41" s="19"/>
      <c r="AA41" s="89">
        <v>0</v>
      </c>
    </row>
    <row r="42" spans="1:27" ht="45" customHeight="1" x14ac:dyDescent="0.25">
      <c r="A42" s="45">
        <v>31</v>
      </c>
      <c r="B42" s="45" t="s">
        <v>0</v>
      </c>
      <c r="C42" s="98" t="s">
        <v>94</v>
      </c>
      <c r="D42" s="10" t="s">
        <v>95</v>
      </c>
      <c r="E42" s="10">
        <v>6</v>
      </c>
      <c r="F42" s="99"/>
      <c r="G42" s="99"/>
      <c r="H42" s="106" t="s">
        <v>42</v>
      </c>
      <c r="I42" s="11">
        <v>0.33</v>
      </c>
      <c r="J42" s="12" t="s">
        <v>49</v>
      </c>
      <c r="K42" s="11"/>
      <c r="L42" s="11"/>
      <c r="M42" s="11">
        <v>4</v>
      </c>
      <c r="N42" s="11"/>
      <c r="O42" s="11"/>
      <c r="P42" s="11">
        <v>4</v>
      </c>
      <c r="Q42" s="11"/>
      <c r="R42" s="11"/>
      <c r="S42" s="11">
        <v>4</v>
      </c>
      <c r="T42" s="11"/>
      <c r="U42" s="11"/>
      <c r="V42" s="10"/>
      <c r="W42" s="10"/>
      <c r="X42" s="17"/>
      <c r="Y42" s="17"/>
      <c r="Z42" s="19"/>
      <c r="AA42" s="89">
        <v>0</v>
      </c>
    </row>
    <row r="43" spans="1:27" ht="45" customHeight="1" x14ac:dyDescent="0.25">
      <c r="A43" s="45">
        <v>32</v>
      </c>
      <c r="B43" s="45" t="s">
        <v>0</v>
      </c>
      <c r="C43" s="100" t="s">
        <v>96</v>
      </c>
      <c r="D43" s="20" t="s">
        <v>49</v>
      </c>
      <c r="E43" s="10">
        <v>6</v>
      </c>
      <c r="F43" s="99"/>
      <c r="G43" s="99"/>
      <c r="H43" s="106" t="s">
        <v>42</v>
      </c>
      <c r="I43" s="11">
        <v>1.81</v>
      </c>
      <c r="J43" s="12" t="s">
        <v>49</v>
      </c>
      <c r="K43" s="11"/>
      <c r="L43" s="11"/>
      <c r="M43" s="12">
        <v>1</v>
      </c>
      <c r="N43" s="10"/>
      <c r="O43" s="10"/>
      <c r="P43" s="10"/>
      <c r="Q43" s="10"/>
      <c r="R43" s="10"/>
      <c r="S43" s="10"/>
      <c r="T43" s="10"/>
      <c r="U43" s="12">
        <v>1</v>
      </c>
      <c r="V43" s="10"/>
      <c r="W43" s="10" t="s">
        <v>77</v>
      </c>
      <c r="X43" s="27"/>
      <c r="Y43" s="27"/>
      <c r="Z43" s="18"/>
      <c r="AA43" s="89">
        <v>0</v>
      </c>
    </row>
    <row r="44" spans="1:27" ht="45" customHeight="1" x14ac:dyDescent="0.25">
      <c r="A44" s="45">
        <v>33</v>
      </c>
      <c r="B44" s="45" t="s">
        <v>0</v>
      </c>
      <c r="C44" s="100" t="s">
        <v>97</v>
      </c>
      <c r="D44" s="20" t="s">
        <v>49</v>
      </c>
      <c r="E44" s="10">
        <v>6</v>
      </c>
      <c r="F44" s="99"/>
      <c r="G44" s="99"/>
      <c r="H44" s="106" t="s">
        <v>42</v>
      </c>
      <c r="I44" s="11">
        <v>1.33</v>
      </c>
      <c r="J44" s="12" t="s">
        <v>49</v>
      </c>
      <c r="K44" s="11"/>
      <c r="L44" s="11"/>
      <c r="M44" s="12">
        <v>1</v>
      </c>
      <c r="N44" s="10"/>
      <c r="O44" s="10"/>
      <c r="P44" s="10"/>
      <c r="Q44" s="10"/>
      <c r="R44" s="10"/>
      <c r="S44" s="10"/>
      <c r="T44" s="10"/>
      <c r="U44" s="12">
        <v>1</v>
      </c>
      <c r="V44" s="10"/>
      <c r="W44" s="10" t="s">
        <v>77</v>
      </c>
      <c r="X44" s="27"/>
      <c r="Y44" s="27"/>
      <c r="Z44" s="18"/>
      <c r="AA44" s="89">
        <v>0</v>
      </c>
    </row>
    <row r="45" spans="1:27" ht="45" customHeight="1" x14ac:dyDescent="0.25">
      <c r="A45" s="45">
        <v>34</v>
      </c>
      <c r="B45" s="45" t="s">
        <v>0</v>
      </c>
      <c r="C45" s="100" t="s">
        <v>98</v>
      </c>
      <c r="D45" s="20" t="s">
        <v>49</v>
      </c>
      <c r="E45" s="10">
        <v>6</v>
      </c>
      <c r="F45" s="99"/>
      <c r="G45" s="99"/>
      <c r="H45" s="106" t="s">
        <v>42</v>
      </c>
      <c r="I45" s="11">
        <v>1.91</v>
      </c>
      <c r="J45" s="12" t="s">
        <v>49</v>
      </c>
      <c r="K45" s="11"/>
      <c r="L45" s="11"/>
      <c r="M45" s="12">
        <v>1</v>
      </c>
      <c r="N45" s="10"/>
      <c r="O45" s="10"/>
      <c r="P45" s="10"/>
      <c r="Q45" s="10"/>
      <c r="R45" s="10"/>
      <c r="S45" s="10"/>
      <c r="T45" s="10"/>
      <c r="U45" s="12">
        <v>1</v>
      </c>
      <c r="V45" s="10"/>
      <c r="W45" s="10" t="s">
        <v>77</v>
      </c>
      <c r="X45" s="27"/>
      <c r="Y45" s="27"/>
      <c r="Z45" s="18"/>
      <c r="AA45" s="89">
        <v>0</v>
      </c>
    </row>
    <row r="46" spans="1:27" ht="45" customHeight="1" x14ac:dyDescent="0.25">
      <c r="A46" s="45">
        <v>35</v>
      </c>
      <c r="B46" s="45" t="s">
        <v>0</v>
      </c>
      <c r="C46" s="100" t="s">
        <v>99</v>
      </c>
      <c r="D46" s="20" t="s">
        <v>49</v>
      </c>
      <c r="E46" s="10">
        <v>6</v>
      </c>
      <c r="F46" s="99"/>
      <c r="G46" s="99"/>
      <c r="H46" s="106" t="s">
        <v>42</v>
      </c>
      <c r="I46" s="11">
        <v>1.41</v>
      </c>
      <c r="J46" s="12" t="s">
        <v>49</v>
      </c>
      <c r="K46" s="11"/>
      <c r="L46" s="11"/>
      <c r="M46" s="12">
        <v>1</v>
      </c>
      <c r="N46" s="10"/>
      <c r="O46" s="10"/>
      <c r="P46" s="10"/>
      <c r="Q46" s="10"/>
      <c r="R46" s="10"/>
      <c r="S46" s="10"/>
      <c r="T46" s="10"/>
      <c r="U46" s="12">
        <v>1</v>
      </c>
      <c r="V46" s="10"/>
      <c r="W46" s="10" t="s">
        <v>77</v>
      </c>
      <c r="X46" s="27"/>
      <c r="Y46" s="27"/>
      <c r="Z46" s="18"/>
      <c r="AA46" s="89">
        <v>0</v>
      </c>
    </row>
    <row r="47" spans="1:27" ht="45" customHeight="1" x14ac:dyDescent="0.25">
      <c r="A47" s="45">
        <v>36</v>
      </c>
      <c r="B47" s="45" t="s">
        <v>0</v>
      </c>
      <c r="C47" s="98" t="s">
        <v>100</v>
      </c>
      <c r="D47" s="10" t="s">
        <v>74</v>
      </c>
      <c r="E47" s="10">
        <v>6</v>
      </c>
      <c r="F47" s="99"/>
      <c r="G47" s="99"/>
      <c r="H47" s="106" t="s">
        <v>42</v>
      </c>
      <c r="I47" s="104">
        <v>1.06</v>
      </c>
      <c r="J47" s="12" t="s">
        <v>52</v>
      </c>
      <c r="K47" s="104"/>
      <c r="L47" s="18"/>
      <c r="M47" s="11">
        <v>3</v>
      </c>
      <c r="N47" s="11"/>
      <c r="O47" s="11"/>
      <c r="P47" s="11">
        <v>1</v>
      </c>
      <c r="Q47" s="11"/>
      <c r="R47" s="11"/>
      <c r="S47" s="11">
        <v>1</v>
      </c>
      <c r="T47" s="10">
        <v>6</v>
      </c>
      <c r="U47" s="10">
        <v>2</v>
      </c>
      <c r="V47" s="10"/>
      <c r="W47" s="12" t="s">
        <v>53</v>
      </c>
      <c r="X47" s="10"/>
      <c r="Y47" s="10"/>
      <c r="Z47" s="18"/>
      <c r="AA47" s="89">
        <v>0</v>
      </c>
    </row>
    <row r="48" spans="1:27" ht="45" customHeight="1" x14ac:dyDescent="0.25">
      <c r="A48" s="45">
        <v>37</v>
      </c>
      <c r="B48" s="45" t="s">
        <v>0</v>
      </c>
      <c r="C48" s="98" t="s">
        <v>65</v>
      </c>
      <c r="D48" s="10" t="s">
        <v>49</v>
      </c>
      <c r="E48" s="10">
        <v>6</v>
      </c>
      <c r="F48" s="99"/>
      <c r="G48" s="99"/>
      <c r="H48" s="106" t="s">
        <v>42</v>
      </c>
      <c r="I48" s="11">
        <v>0.41</v>
      </c>
      <c r="J48" s="12" t="s">
        <v>49</v>
      </c>
      <c r="K48" s="11"/>
      <c r="L48" s="11"/>
      <c r="M48" s="12">
        <v>1</v>
      </c>
      <c r="N48" s="10"/>
      <c r="O48" s="10"/>
      <c r="P48" s="10"/>
      <c r="Q48" s="10"/>
      <c r="R48" s="10"/>
      <c r="S48" s="10"/>
      <c r="T48" s="10"/>
      <c r="U48" s="12">
        <v>1</v>
      </c>
      <c r="V48" s="10"/>
      <c r="W48" s="12" t="s">
        <v>64</v>
      </c>
      <c r="X48" s="10"/>
      <c r="Y48" s="10"/>
      <c r="Z48" s="18"/>
      <c r="AA48" s="89">
        <v>0</v>
      </c>
    </row>
    <row r="49" spans="1:27" ht="45" customHeight="1" x14ac:dyDescent="0.25">
      <c r="A49" s="45">
        <v>38</v>
      </c>
      <c r="B49" s="45" t="s">
        <v>0</v>
      </c>
      <c r="C49" s="98" t="s">
        <v>65</v>
      </c>
      <c r="D49" s="10" t="s">
        <v>49</v>
      </c>
      <c r="E49" s="10">
        <v>6</v>
      </c>
      <c r="F49" s="99"/>
      <c r="G49" s="99"/>
      <c r="H49" s="106" t="s">
        <v>42</v>
      </c>
      <c r="I49" s="11">
        <v>4.08</v>
      </c>
      <c r="J49" s="12" t="s">
        <v>49</v>
      </c>
      <c r="K49" s="11"/>
      <c r="L49" s="11"/>
      <c r="M49" s="12">
        <v>1</v>
      </c>
      <c r="N49" s="10"/>
      <c r="O49" s="10"/>
      <c r="P49" s="10"/>
      <c r="Q49" s="10"/>
      <c r="R49" s="10"/>
      <c r="S49" s="10"/>
      <c r="T49" s="10"/>
      <c r="U49" s="12">
        <v>1</v>
      </c>
      <c r="V49" s="10"/>
      <c r="W49" s="12" t="s">
        <v>64</v>
      </c>
      <c r="X49" s="10"/>
      <c r="Y49" s="10"/>
      <c r="Z49" s="18"/>
      <c r="AA49" s="89">
        <v>0</v>
      </c>
    </row>
    <row r="50" spans="1:27" ht="45" customHeight="1" x14ac:dyDescent="0.25">
      <c r="A50" s="45">
        <v>39</v>
      </c>
      <c r="B50" s="45" t="s">
        <v>0</v>
      </c>
      <c r="C50" s="98" t="s">
        <v>101</v>
      </c>
      <c r="D50" s="10" t="s">
        <v>49</v>
      </c>
      <c r="E50" s="10">
        <v>6</v>
      </c>
      <c r="F50" s="99"/>
      <c r="G50" s="99"/>
      <c r="H50" s="106" t="s">
        <v>42</v>
      </c>
      <c r="I50" s="11">
        <v>8.66</v>
      </c>
      <c r="J50" s="12" t="s">
        <v>49</v>
      </c>
      <c r="K50" s="11"/>
      <c r="L50" s="11"/>
      <c r="M50" s="12">
        <v>1</v>
      </c>
      <c r="N50" s="10"/>
      <c r="O50" s="10"/>
      <c r="P50" s="10"/>
      <c r="Q50" s="10"/>
      <c r="R50" s="10"/>
      <c r="S50" s="10"/>
      <c r="T50" s="10"/>
      <c r="U50" s="12">
        <v>1</v>
      </c>
      <c r="V50" s="10"/>
      <c r="W50" s="12" t="s">
        <v>64</v>
      </c>
      <c r="X50" s="10"/>
      <c r="Y50" s="10"/>
      <c r="Z50" s="18"/>
      <c r="AA50" s="89">
        <v>0</v>
      </c>
    </row>
    <row r="51" spans="1:27" ht="45" customHeight="1" x14ac:dyDescent="0.25">
      <c r="A51" s="45">
        <v>40</v>
      </c>
      <c r="B51" s="45" t="s">
        <v>0</v>
      </c>
      <c r="C51" s="98" t="s">
        <v>91</v>
      </c>
      <c r="D51" s="10" t="s">
        <v>92</v>
      </c>
      <c r="E51" s="10">
        <v>35</v>
      </c>
      <c r="F51" s="99"/>
      <c r="G51" s="99"/>
      <c r="H51" s="43" t="s">
        <v>42</v>
      </c>
      <c r="I51" s="11">
        <v>9</v>
      </c>
      <c r="J51" s="12" t="s">
        <v>56</v>
      </c>
      <c r="K51" s="31"/>
      <c r="L51" s="31"/>
      <c r="M51" s="11">
        <v>4</v>
      </c>
      <c r="N51" s="11"/>
      <c r="O51" s="11"/>
      <c r="P51" s="11">
        <v>4</v>
      </c>
      <c r="Q51" s="11"/>
      <c r="R51" s="11"/>
      <c r="S51" s="11">
        <v>4</v>
      </c>
      <c r="T51" s="11"/>
      <c r="U51" s="11"/>
      <c r="V51" s="27"/>
      <c r="W51" s="27"/>
      <c r="X51" s="27"/>
      <c r="Y51" s="27"/>
      <c r="Z51" s="18"/>
      <c r="AA51" s="89">
        <v>0</v>
      </c>
    </row>
    <row r="52" spans="1:27" ht="45" customHeight="1" x14ac:dyDescent="0.25">
      <c r="A52" s="45">
        <v>41</v>
      </c>
      <c r="B52" s="45" t="s">
        <v>0</v>
      </c>
      <c r="C52" s="98" t="s">
        <v>93</v>
      </c>
      <c r="D52" s="10" t="s">
        <v>92</v>
      </c>
      <c r="E52" s="10">
        <v>35</v>
      </c>
      <c r="F52" s="99"/>
      <c r="G52" s="99"/>
      <c r="H52" s="43" t="s">
        <v>42</v>
      </c>
      <c r="I52" s="11">
        <v>9</v>
      </c>
      <c r="J52" s="12" t="s">
        <v>56</v>
      </c>
      <c r="K52" s="31"/>
      <c r="L52" s="31"/>
      <c r="M52" s="11">
        <v>6</v>
      </c>
      <c r="N52" s="11"/>
      <c r="O52" s="11"/>
      <c r="P52" s="11">
        <v>4</v>
      </c>
      <c r="Q52" s="11"/>
      <c r="R52" s="11"/>
      <c r="S52" s="11">
        <v>4</v>
      </c>
      <c r="T52" s="11"/>
      <c r="U52" s="12">
        <v>2</v>
      </c>
      <c r="V52" s="27"/>
      <c r="W52" s="12" t="s">
        <v>53</v>
      </c>
      <c r="X52" s="27"/>
      <c r="Y52" s="27"/>
      <c r="Z52" s="18"/>
      <c r="AA52" s="89">
        <v>0</v>
      </c>
    </row>
    <row r="53" spans="1:27" ht="45" customHeight="1" x14ac:dyDescent="0.25">
      <c r="A53" s="45">
        <v>42</v>
      </c>
      <c r="B53" s="45" t="s">
        <v>0</v>
      </c>
      <c r="C53" s="98" t="s">
        <v>102</v>
      </c>
      <c r="D53" s="10" t="s">
        <v>103</v>
      </c>
      <c r="E53" s="10">
        <v>10</v>
      </c>
      <c r="F53" s="99"/>
      <c r="G53" s="99"/>
      <c r="H53" s="43" t="s">
        <v>42</v>
      </c>
      <c r="I53" s="11">
        <v>1</v>
      </c>
      <c r="J53" s="12" t="s">
        <v>116</v>
      </c>
      <c r="K53" s="31"/>
      <c r="L53" s="31"/>
      <c r="M53" s="31"/>
      <c r="N53" s="31"/>
      <c r="O53" s="31"/>
      <c r="P53" s="31"/>
      <c r="Q53" s="27"/>
      <c r="R53" s="27"/>
      <c r="S53" s="27"/>
      <c r="T53" s="18"/>
      <c r="U53" s="27"/>
      <c r="V53" s="27"/>
      <c r="W53" s="27"/>
      <c r="X53" s="27"/>
      <c r="Y53" s="27"/>
      <c r="Z53" s="18"/>
      <c r="AA53" s="89">
        <v>0</v>
      </c>
    </row>
    <row r="54" spans="1:27" ht="45" customHeight="1" x14ac:dyDescent="0.25">
      <c r="A54" s="45">
        <v>43</v>
      </c>
      <c r="B54" s="45" t="s">
        <v>0</v>
      </c>
      <c r="C54" s="98" t="s">
        <v>104</v>
      </c>
      <c r="D54" s="10" t="s">
        <v>103</v>
      </c>
      <c r="E54" s="10">
        <v>10</v>
      </c>
      <c r="F54" s="99"/>
      <c r="G54" s="99"/>
      <c r="H54" s="43" t="s">
        <v>42</v>
      </c>
      <c r="I54" s="11">
        <v>1</v>
      </c>
      <c r="J54" s="12" t="s">
        <v>116</v>
      </c>
      <c r="K54" s="31"/>
      <c r="L54" s="31"/>
      <c r="M54" s="31"/>
      <c r="N54" s="31"/>
      <c r="O54" s="31"/>
      <c r="P54" s="31"/>
      <c r="Q54" s="27"/>
      <c r="R54" s="27"/>
      <c r="S54" s="27"/>
      <c r="T54" s="18"/>
      <c r="U54" s="27"/>
      <c r="V54" s="27"/>
      <c r="W54" s="27"/>
      <c r="X54" s="27"/>
      <c r="Y54" s="27"/>
      <c r="Z54" s="18"/>
      <c r="AA54" s="89">
        <v>0</v>
      </c>
    </row>
    <row r="55" spans="1:27" ht="45" customHeight="1" x14ac:dyDescent="0.25">
      <c r="A55" s="45">
        <v>44</v>
      </c>
      <c r="B55" s="45" t="s">
        <v>0</v>
      </c>
      <c r="C55" s="98" t="s">
        <v>104</v>
      </c>
      <c r="D55" s="10" t="s">
        <v>103</v>
      </c>
      <c r="E55" s="10">
        <v>10</v>
      </c>
      <c r="F55" s="99"/>
      <c r="G55" s="99"/>
      <c r="H55" s="43" t="s">
        <v>42</v>
      </c>
      <c r="I55" s="11">
        <v>6.33</v>
      </c>
      <c r="J55" s="12" t="s">
        <v>116</v>
      </c>
      <c r="K55" s="31"/>
      <c r="L55" s="31"/>
      <c r="M55" s="31"/>
      <c r="N55" s="31"/>
      <c r="O55" s="31"/>
      <c r="P55" s="31"/>
      <c r="Q55" s="27"/>
      <c r="R55" s="27"/>
      <c r="S55" s="27"/>
      <c r="T55" s="18"/>
      <c r="U55" s="27"/>
      <c r="V55" s="27"/>
      <c r="W55" s="27"/>
      <c r="X55" s="27"/>
      <c r="Y55" s="27"/>
      <c r="Z55" s="18"/>
      <c r="AA55" s="89">
        <v>0</v>
      </c>
    </row>
    <row r="56" spans="1:27" ht="45" customHeight="1" x14ac:dyDescent="0.25">
      <c r="A56" s="45">
        <v>45</v>
      </c>
      <c r="B56" s="45" t="s">
        <v>0</v>
      </c>
      <c r="C56" s="98" t="s">
        <v>105</v>
      </c>
      <c r="D56" s="10" t="s">
        <v>49</v>
      </c>
      <c r="E56" s="10">
        <v>6</v>
      </c>
      <c r="F56" s="99"/>
      <c r="G56" s="99"/>
      <c r="H56" s="43" t="s">
        <v>42</v>
      </c>
      <c r="I56" s="11">
        <v>0.8</v>
      </c>
      <c r="J56" s="12" t="s">
        <v>49</v>
      </c>
      <c r="K56" s="12"/>
      <c r="L56" s="12"/>
      <c r="M56" s="12">
        <v>1</v>
      </c>
      <c r="N56" s="10"/>
      <c r="O56" s="10"/>
      <c r="P56" s="10"/>
      <c r="Q56" s="10"/>
      <c r="R56" s="10"/>
      <c r="S56" s="10"/>
      <c r="T56" s="10"/>
      <c r="U56" s="12">
        <v>1</v>
      </c>
      <c r="V56" s="10"/>
      <c r="W56" s="10" t="s">
        <v>77</v>
      </c>
      <c r="X56" s="10"/>
      <c r="Y56" s="10"/>
      <c r="Z56" s="18"/>
      <c r="AA56" s="89">
        <v>0</v>
      </c>
    </row>
    <row r="57" spans="1:27" ht="45" customHeight="1" x14ac:dyDescent="0.25">
      <c r="A57" s="45">
        <v>46</v>
      </c>
      <c r="B57" s="45" t="s">
        <v>0</v>
      </c>
      <c r="C57" s="98" t="s">
        <v>106</v>
      </c>
      <c r="D57" s="10" t="s">
        <v>107</v>
      </c>
      <c r="E57" s="10">
        <v>6</v>
      </c>
      <c r="F57" s="99"/>
      <c r="G57" s="99"/>
      <c r="H57" s="43" t="s">
        <v>42</v>
      </c>
      <c r="I57" s="11">
        <v>1.83</v>
      </c>
      <c r="J57" s="12" t="s">
        <v>116</v>
      </c>
      <c r="K57" s="12"/>
      <c r="L57" s="12"/>
      <c r="M57" s="12">
        <v>1</v>
      </c>
      <c r="N57" s="10"/>
      <c r="O57" s="10"/>
      <c r="P57" s="10"/>
      <c r="Q57" s="10"/>
      <c r="R57" s="10"/>
      <c r="S57" s="10"/>
      <c r="T57" s="10"/>
      <c r="U57" s="12">
        <v>1</v>
      </c>
      <c r="V57" s="10"/>
      <c r="W57" s="10" t="s">
        <v>77</v>
      </c>
      <c r="X57" s="10"/>
      <c r="Y57" s="10"/>
      <c r="Z57" s="18"/>
      <c r="AA57" s="89">
        <v>0</v>
      </c>
    </row>
    <row r="58" spans="1:27" ht="45" customHeight="1" x14ac:dyDescent="0.25">
      <c r="A58" s="45">
        <v>47</v>
      </c>
      <c r="B58" s="45" t="s">
        <v>0</v>
      </c>
      <c r="C58" s="98" t="s">
        <v>234</v>
      </c>
      <c r="D58" s="10" t="s">
        <v>49</v>
      </c>
      <c r="E58" s="10">
        <v>35</v>
      </c>
      <c r="F58" s="99"/>
      <c r="G58" s="99"/>
      <c r="H58" s="43" t="s">
        <v>42</v>
      </c>
      <c r="I58" s="11">
        <v>7.16</v>
      </c>
      <c r="J58" s="12" t="s">
        <v>49</v>
      </c>
      <c r="K58" s="12"/>
      <c r="L58" s="12"/>
      <c r="M58" s="12">
        <v>1</v>
      </c>
      <c r="N58" s="12"/>
      <c r="O58" s="12"/>
      <c r="P58" s="12">
        <v>1</v>
      </c>
      <c r="Q58" s="10"/>
      <c r="R58" s="10"/>
      <c r="S58" s="10">
        <v>1</v>
      </c>
      <c r="T58" s="18"/>
      <c r="U58" s="10"/>
      <c r="V58" s="10"/>
      <c r="W58" s="10"/>
      <c r="X58" s="10"/>
      <c r="Y58" s="10"/>
      <c r="Z58" s="18"/>
      <c r="AA58" s="89">
        <v>0</v>
      </c>
    </row>
    <row r="59" spans="1:27" ht="45" customHeight="1" x14ac:dyDescent="0.25">
      <c r="A59" s="45">
        <v>48</v>
      </c>
      <c r="B59" s="45" t="s">
        <v>0</v>
      </c>
      <c r="C59" s="98" t="s">
        <v>108</v>
      </c>
      <c r="D59" s="10" t="s">
        <v>49</v>
      </c>
      <c r="E59" s="10">
        <v>110</v>
      </c>
      <c r="F59" s="99"/>
      <c r="G59" s="99"/>
      <c r="H59" s="43" t="s">
        <v>42</v>
      </c>
      <c r="I59" s="11">
        <v>0.44</v>
      </c>
      <c r="J59" s="12" t="s">
        <v>49</v>
      </c>
      <c r="K59" s="12"/>
      <c r="L59" s="12"/>
      <c r="M59" s="12"/>
      <c r="N59" s="12"/>
      <c r="O59" s="12"/>
      <c r="P59" s="12"/>
      <c r="Q59" s="10"/>
      <c r="R59" s="10"/>
      <c r="S59" s="10"/>
      <c r="T59" s="18"/>
      <c r="U59" s="10"/>
      <c r="V59" s="10"/>
      <c r="W59" s="10"/>
      <c r="X59" s="10"/>
      <c r="Y59" s="10"/>
      <c r="Z59" s="18"/>
      <c r="AA59" s="89">
        <v>0</v>
      </c>
    </row>
    <row r="60" spans="1:27" ht="45" customHeight="1" x14ac:dyDescent="0.25">
      <c r="A60" s="45">
        <v>49</v>
      </c>
      <c r="B60" s="45" t="s">
        <v>0</v>
      </c>
      <c r="C60" s="98" t="s">
        <v>235</v>
      </c>
      <c r="D60" s="10" t="s">
        <v>49</v>
      </c>
      <c r="E60" s="10">
        <v>6</v>
      </c>
      <c r="F60" s="99"/>
      <c r="G60" s="99"/>
      <c r="H60" s="43" t="s">
        <v>42</v>
      </c>
      <c r="I60" s="11">
        <v>7.32</v>
      </c>
      <c r="J60" s="12" t="s">
        <v>49</v>
      </c>
      <c r="K60" s="12"/>
      <c r="L60" s="12"/>
      <c r="M60" s="12">
        <v>2</v>
      </c>
      <c r="N60" s="12"/>
      <c r="O60" s="12"/>
      <c r="P60" s="12">
        <v>2</v>
      </c>
      <c r="Q60" s="10"/>
      <c r="R60" s="10"/>
      <c r="S60" s="10"/>
      <c r="T60" s="10">
        <v>2</v>
      </c>
      <c r="U60" s="10"/>
      <c r="V60" s="10"/>
      <c r="W60" s="10"/>
      <c r="X60" s="10"/>
      <c r="Y60" s="10"/>
      <c r="Z60" s="18"/>
      <c r="AA60" s="89">
        <v>0</v>
      </c>
    </row>
    <row r="61" spans="1:27" ht="45" customHeight="1" x14ac:dyDescent="0.25">
      <c r="A61" s="45">
        <v>50</v>
      </c>
      <c r="B61" s="45" t="s">
        <v>0</v>
      </c>
      <c r="C61" s="98" t="s">
        <v>109</v>
      </c>
      <c r="D61" s="10" t="s">
        <v>89</v>
      </c>
      <c r="E61" s="10">
        <v>35</v>
      </c>
      <c r="F61" s="99"/>
      <c r="G61" s="99"/>
      <c r="H61" s="43" t="s">
        <v>42</v>
      </c>
      <c r="I61" s="104">
        <v>5.08</v>
      </c>
      <c r="J61" s="104" t="s">
        <v>52</v>
      </c>
      <c r="K61" s="104"/>
      <c r="L61" s="18"/>
      <c r="M61" s="10">
        <v>17</v>
      </c>
      <c r="N61" s="10"/>
      <c r="O61" s="10"/>
      <c r="P61" s="10">
        <v>11</v>
      </c>
      <c r="Q61" s="10"/>
      <c r="R61" s="10"/>
      <c r="S61" s="10">
        <v>11</v>
      </c>
      <c r="T61" s="28"/>
      <c r="U61" s="10">
        <v>6</v>
      </c>
      <c r="V61" s="10"/>
      <c r="W61" s="12" t="s">
        <v>53</v>
      </c>
      <c r="X61" s="10"/>
      <c r="Y61" s="10"/>
      <c r="Z61" s="18"/>
      <c r="AA61" s="89">
        <v>0</v>
      </c>
    </row>
    <row r="62" spans="1:27" ht="45" customHeight="1" x14ac:dyDescent="0.25">
      <c r="A62" s="45">
        <v>51</v>
      </c>
      <c r="B62" s="45" t="s">
        <v>0</v>
      </c>
      <c r="C62" s="100" t="s">
        <v>110</v>
      </c>
      <c r="D62" s="20" t="s">
        <v>92</v>
      </c>
      <c r="E62" s="10">
        <v>35</v>
      </c>
      <c r="F62" s="101"/>
      <c r="G62" s="101"/>
      <c r="H62" s="43" t="s">
        <v>42</v>
      </c>
      <c r="I62" s="11">
        <v>6</v>
      </c>
      <c r="J62" s="12" t="s">
        <v>49</v>
      </c>
      <c r="K62" s="11"/>
      <c r="L62" s="11"/>
      <c r="M62" s="11">
        <v>4</v>
      </c>
      <c r="N62" s="11"/>
      <c r="O62" s="11"/>
      <c r="P62" s="11">
        <v>3</v>
      </c>
      <c r="Q62" s="11"/>
      <c r="R62" s="11"/>
      <c r="S62" s="11">
        <v>3</v>
      </c>
      <c r="T62" s="11"/>
      <c r="U62" s="11">
        <v>1</v>
      </c>
      <c r="V62" s="11"/>
      <c r="W62" s="12" t="s">
        <v>117</v>
      </c>
      <c r="X62" s="12"/>
      <c r="Y62" s="12"/>
      <c r="Z62" s="12"/>
      <c r="AA62" s="89">
        <v>0</v>
      </c>
    </row>
    <row r="63" spans="1:27" ht="45" customHeight="1" x14ac:dyDescent="0.25">
      <c r="A63" s="45">
        <v>52</v>
      </c>
      <c r="B63" s="45" t="s">
        <v>0</v>
      </c>
      <c r="C63" s="100" t="s">
        <v>110</v>
      </c>
      <c r="D63" s="20" t="s">
        <v>92</v>
      </c>
      <c r="E63" s="10">
        <v>35</v>
      </c>
      <c r="F63" s="101"/>
      <c r="G63" s="101"/>
      <c r="H63" s="43" t="s">
        <v>42</v>
      </c>
      <c r="I63" s="11">
        <v>8</v>
      </c>
      <c r="J63" s="12" t="s">
        <v>49</v>
      </c>
      <c r="K63" s="11"/>
      <c r="L63" s="11"/>
      <c r="M63" s="11">
        <v>4</v>
      </c>
      <c r="N63" s="11"/>
      <c r="O63" s="11"/>
      <c r="P63" s="11">
        <v>3</v>
      </c>
      <c r="Q63" s="11"/>
      <c r="R63" s="11"/>
      <c r="S63" s="11">
        <v>3</v>
      </c>
      <c r="T63" s="11"/>
      <c r="U63" s="11">
        <v>1</v>
      </c>
      <c r="V63" s="11"/>
      <c r="W63" s="12" t="s">
        <v>117</v>
      </c>
      <c r="X63" s="12"/>
      <c r="Y63" s="12"/>
      <c r="Z63" s="12"/>
      <c r="AA63" s="89">
        <v>0</v>
      </c>
    </row>
    <row r="64" spans="1:27" ht="45" customHeight="1" x14ac:dyDescent="0.25">
      <c r="A64" s="45">
        <v>53</v>
      </c>
      <c r="B64" s="45" t="s">
        <v>0</v>
      </c>
      <c r="C64" s="100" t="s">
        <v>110</v>
      </c>
      <c r="D64" s="20" t="s">
        <v>92</v>
      </c>
      <c r="E64" s="10">
        <v>35</v>
      </c>
      <c r="F64" s="101"/>
      <c r="G64" s="101"/>
      <c r="H64" s="43" t="s">
        <v>42</v>
      </c>
      <c r="I64" s="11">
        <v>9</v>
      </c>
      <c r="J64" s="12" t="s">
        <v>49</v>
      </c>
      <c r="K64" s="11"/>
      <c r="L64" s="11"/>
      <c r="M64" s="11">
        <v>4</v>
      </c>
      <c r="N64" s="11"/>
      <c r="O64" s="11"/>
      <c r="P64" s="11">
        <v>3</v>
      </c>
      <c r="Q64" s="11"/>
      <c r="R64" s="11"/>
      <c r="S64" s="11">
        <v>3</v>
      </c>
      <c r="T64" s="11"/>
      <c r="U64" s="11">
        <v>1</v>
      </c>
      <c r="V64" s="11"/>
      <c r="W64" s="12" t="s">
        <v>117</v>
      </c>
      <c r="X64" s="12"/>
      <c r="Y64" s="12"/>
      <c r="Z64" s="12"/>
      <c r="AA64" s="89">
        <v>0</v>
      </c>
    </row>
    <row r="65" spans="1:27" ht="45" customHeight="1" x14ac:dyDescent="0.25">
      <c r="A65" s="45">
        <v>54</v>
      </c>
      <c r="B65" s="45" t="s">
        <v>0</v>
      </c>
      <c r="C65" s="100" t="s">
        <v>111</v>
      </c>
      <c r="D65" s="20" t="s">
        <v>112</v>
      </c>
      <c r="E65" s="10">
        <v>6</v>
      </c>
      <c r="F65" s="101"/>
      <c r="G65" s="101"/>
      <c r="H65" s="43" t="s">
        <v>42</v>
      </c>
      <c r="I65" s="11">
        <v>5</v>
      </c>
      <c r="J65" s="12" t="s">
        <v>49</v>
      </c>
      <c r="K65" s="11"/>
      <c r="L65" s="11"/>
      <c r="M65" s="11">
        <v>4</v>
      </c>
      <c r="N65" s="11"/>
      <c r="O65" s="11"/>
      <c r="P65" s="11">
        <v>3</v>
      </c>
      <c r="Q65" s="11"/>
      <c r="R65" s="11"/>
      <c r="S65" s="11">
        <v>3</v>
      </c>
      <c r="T65" s="11"/>
      <c r="U65" s="11">
        <v>1</v>
      </c>
      <c r="V65" s="11"/>
      <c r="W65" s="12" t="s">
        <v>117</v>
      </c>
      <c r="X65" s="12"/>
      <c r="Y65" s="12"/>
      <c r="Z65" s="12"/>
      <c r="AA65" s="89">
        <v>0</v>
      </c>
    </row>
    <row r="66" spans="1:27" ht="45" customHeight="1" x14ac:dyDescent="0.25">
      <c r="A66" s="45">
        <v>55</v>
      </c>
      <c r="B66" s="45" t="s">
        <v>0</v>
      </c>
      <c r="C66" s="100" t="s">
        <v>113</v>
      </c>
      <c r="D66" s="20" t="s">
        <v>114</v>
      </c>
      <c r="E66" s="10">
        <v>6</v>
      </c>
      <c r="F66" s="101"/>
      <c r="G66" s="101"/>
      <c r="H66" s="43" t="s">
        <v>42</v>
      </c>
      <c r="I66" s="11">
        <v>4.33</v>
      </c>
      <c r="J66" s="12" t="s">
        <v>49</v>
      </c>
      <c r="K66" s="11"/>
      <c r="L66" s="11"/>
      <c r="M66" s="11">
        <v>2</v>
      </c>
      <c r="N66" s="11"/>
      <c r="O66" s="11"/>
      <c r="P66" s="11">
        <v>2</v>
      </c>
      <c r="Q66" s="11"/>
      <c r="R66" s="11"/>
      <c r="S66" s="11">
        <v>2</v>
      </c>
      <c r="T66" s="11"/>
      <c r="U66" s="11"/>
      <c r="V66" s="11"/>
      <c r="W66" s="12"/>
      <c r="X66" s="12"/>
      <c r="Y66" s="12"/>
      <c r="Z66" s="12"/>
      <c r="AA66" s="89">
        <v>0</v>
      </c>
    </row>
    <row r="67" spans="1:27" ht="45" customHeight="1" x14ac:dyDescent="0.25">
      <c r="A67" s="45">
        <v>56</v>
      </c>
      <c r="B67" s="45" t="s">
        <v>0</v>
      </c>
      <c r="C67" s="100" t="s">
        <v>115</v>
      </c>
      <c r="D67" s="20" t="s">
        <v>114</v>
      </c>
      <c r="E67" s="10">
        <v>6</v>
      </c>
      <c r="F67" s="101"/>
      <c r="G67" s="101"/>
      <c r="H67" s="43" t="s">
        <v>42</v>
      </c>
      <c r="I67" s="11">
        <v>4.6900000000000004</v>
      </c>
      <c r="J67" s="12" t="s">
        <v>49</v>
      </c>
      <c r="K67" s="11"/>
      <c r="L67" s="11"/>
      <c r="M67" s="11">
        <v>2</v>
      </c>
      <c r="N67" s="11"/>
      <c r="O67" s="11"/>
      <c r="P67" s="11">
        <v>2</v>
      </c>
      <c r="Q67" s="11"/>
      <c r="R67" s="11"/>
      <c r="S67" s="11">
        <v>2</v>
      </c>
      <c r="T67" s="11"/>
      <c r="U67" s="11"/>
      <c r="V67" s="11"/>
      <c r="W67" s="12"/>
      <c r="X67" s="12"/>
      <c r="Y67" s="12"/>
      <c r="Z67" s="12"/>
      <c r="AA67" s="89">
        <v>0</v>
      </c>
    </row>
    <row r="68" spans="1:27" ht="45" customHeight="1" x14ac:dyDescent="0.25">
      <c r="A68" s="45">
        <v>57</v>
      </c>
      <c r="B68" s="45" t="s">
        <v>0</v>
      </c>
      <c r="C68" s="100" t="s">
        <v>110</v>
      </c>
      <c r="D68" s="20" t="s">
        <v>92</v>
      </c>
      <c r="E68" s="10">
        <v>35</v>
      </c>
      <c r="F68" s="101"/>
      <c r="G68" s="101"/>
      <c r="H68" s="43" t="s">
        <v>42</v>
      </c>
      <c r="I68" s="11">
        <v>9.1999999999999993</v>
      </c>
      <c r="J68" s="12" t="s">
        <v>49</v>
      </c>
      <c r="K68" s="11"/>
      <c r="L68" s="11"/>
      <c r="M68" s="11">
        <v>4</v>
      </c>
      <c r="N68" s="11"/>
      <c r="O68" s="11"/>
      <c r="P68" s="11">
        <v>3</v>
      </c>
      <c r="Q68" s="11"/>
      <c r="R68" s="11"/>
      <c r="S68" s="11">
        <v>3</v>
      </c>
      <c r="T68" s="11"/>
      <c r="U68" s="11">
        <v>1</v>
      </c>
      <c r="V68" s="11"/>
      <c r="W68" s="12" t="s">
        <v>117</v>
      </c>
      <c r="X68" s="12"/>
      <c r="Y68" s="12"/>
      <c r="Z68" s="12"/>
      <c r="AA68" s="89">
        <v>0</v>
      </c>
    </row>
    <row r="69" spans="1:27" ht="45" customHeight="1" x14ac:dyDescent="0.25">
      <c r="A69" s="45">
        <v>58</v>
      </c>
      <c r="B69" s="45" t="s">
        <v>0</v>
      </c>
      <c r="C69" s="100" t="s">
        <v>93</v>
      </c>
      <c r="D69" s="20" t="s">
        <v>92</v>
      </c>
      <c r="E69" s="10">
        <v>35</v>
      </c>
      <c r="F69" s="101"/>
      <c r="G69" s="101"/>
      <c r="H69" s="44" t="s">
        <v>42</v>
      </c>
      <c r="I69" s="11">
        <v>3.16</v>
      </c>
      <c r="J69" s="12" t="s">
        <v>56</v>
      </c>
      <c r="K69" s="11"/>
      <c r="L69" s="11"/>
      <c r="M69" s="11">
        <v>6</v>
      </c>
      <c r="N69" s="11"/>
      <c r="O69" s="11"/>
      <c r="P69" s="11">
        <v>4</v>
      </c>
      <c r="Q69" s="11"/>
      <c r="R69" s="11"/>
      <c r="S69" s="11">
        <v>4</v>
      </c>
      <c r="T69" s="11"/>
      <c r="U69" s="11">
        <v>2</v>
      </c>
      <c r="V69" s="11"/>
      <c r="W69" s="12" t="s">
        <v>53</v>
      </c>
      <c r="X69" s="11"/>
      <c r="Y69" s="11"/>
      <c r="Z69" s="11"/>
      <c r="AA69" s="89">
        <v>0</v>
      </c>
    </row>
    <row r="70" spans="1:27" ht="45" customHeight="1" x14ac:dyDescent="0.25">
      <c r="A70" s="45">
        <v>59</v>
      </c>
      <c r="B70" s="45" t="s">
        <v>0</v>
      </c>
      <c r="C70" s="100" t="s">
        <v>118</v>
      </c>
      <c r="D70" s="20" t="s">
        <v>49</v>
      </c>
      <c r="E70" s="10">
        <v>110</v>
      </c>
      <c r="F70" s="101"/>
      <c r="G70" s="101"/>
      <c r="H70" s="44" t="s">
        <v>42</v>
      </c>
      <c r="I70" s="11">
        <v>9.5</v>
      </c>
      <c r="J70" s="12" t="s">
        <v>49</v>
      </c>
      <c r="K70" s="11"/>
      <c r="L70" s="11"/>
      <c r="M70" s="11">
        <v>18</v>
      </c>
      <c r="N70" s="11"/>
      <c r="O70" s="11"/>
      <c r="P70" s="11">
        <v>18</v>
      </c>
      <c r="Q70" s="11"/>
      <c r="R70" s="11"/>
      <c r="S70" s="11">
        <v>18</v>
      </c>
      <c r="T70" s="11"/>
      <c r="U70" s="11"/>
      <c r="V70" s="11"/>
      <c r="W70" s="11"/>
      <c r="X70" s="11"/>
      <c r="Y70" s="10"/>
      <c r="Z70" s="18"/>
      <c r="AA70" s="89">
        <v>0</v>
      </c>
    </row>
    <row r="71" spans="1:27" ht="45" customHeight="1" x14ac:dyDescent="0.25">
      <c r="A71" s="45">
        <v>60</v>
      </c>
      <c r="B71" s="45" t="s">
        <v>0</v>
      </c>
      <c r="C71" s="98" t="s">
        <v>109</v>
      </c>
      <c r="D71" s="10" t="s">
        <v>89</v>
      </c>
      <c r="E71" s="10">
        <v>35</v>
      </c>
      <c r="F71" s="99"/>
      <c r="G71" s="99"/>
      <c r="H71" s="44" t="s">
        <v>42</v>
      </c>
      <c r="I71" s="11">
        <v>5.5</v>
      </c>
      <c r="J71" s="112" t="s">
        <v>52</v>
      </c>
      <c r="K71" s="107"/>
      <c r="L71" s="18"/>
      <c r="M71" s="11">
        <v>23</v>
      </c>
      <c r="N71" s="11"/>
      <c r="O71" s="11"/>
      <c r="P71" s="11">
        <v>17</v>
      </c>
      <c r="Q71" s="11"/>
      <c r="R71" s="11"/>
      <c r="S71" s="11">
        <v>10</v>
      </c>
      <c r="T71" s="11">
        <v>7</v>
      </c>
      <c r="U71" s="11">
        <v>6</v>
      </c>
      <c r="V71" s="11"/>
      <c r="W71" s="12" t="s">
        <v>53</v>
      </c>
      <c r="X71" s="11"/>
      <c r="Y71" s="11"/>
      <c r="Z71" s="11"/>
      <c r="AA71" s="89">
        <v>0</v>
      </c>
    </row>
    <row r="72" spans="1:27" ht="45" customHeight="1" x14ac:dyDescent="0.25">
      <c r="A72" s="45">
        <v>61</v>
      </c>
      <c r="B72" s="45" t="s">
        <v>0</v>
      </c>
      <c r="C72" s="98" t="s">
        <v>109</v>
      </c>
      <c r="D72" s="10" t="s">
        <v>89</v>
      </c>
      <c r="E72" s="10">
        <v>35</v>
      </c>
      <c r="F72" s="99"/>
      <c r="G72" s="99"/>
      <c r="H72" s="44" t="s">
        <v>42</v>
      </c>
      <c r="I72" s="11">
        <v>5.5</v>
      </c>
      <c r="J72" s="112" t="s">
        <v>52</v>
      </c>
      <c r="K72" s="107"/>
      <c r="L72" s="18"/>
      <c r="M72" s="11">
        <v>23</v>
      </c>
      <c r="N72" s="11"/>
      <c r="O72" s="11"/>
      <c r="P72" s="11">
        <v>17</v>
      </c>
      <c r="Q72" s="11"/>
      <c r="R72" s="11"/>
      <c r="S72" s="11">
        <v>10</v>
      </c>
      <c r="T72" s="11">
        <v>7</v>
      </c>
      <c r="U72" s="11">
        <v>6</v>
      </c>
      <c r="V72" s="11"/>
      <c r="W72" s="12" t="s">
        <v>53</v>
      </c>
      <c r="X72" s="11"/>
      <c r="Y72" s="11"/>
      <c r="Z72" s="11"/>
      <c r="AA72" s="89">
        <v>0</v>
      </c>
    </row>
    <row r="73" spans="1:27" ht="45" customHeight="1" x14ac:dyDescent="0.25">
      <c r="A73" s="45">
        <v>62</v>
      </c>
      <c r="B73" s="45" t="s">
        <v>0</v>
      </c>
      <c r="C73" s="100" t="s">
        <v>110</v>
      </c>
      <c r="D73" s="20" t="s">
        <v>92</v>
      </c>
      <c r="E73" s="10">
        <v>35</v>
      </c>
      <c r="F73" s="101"/>
      <c r="G73" s="101"/>
      <c r="H73" s="44" t="s">
        <v>42</v>
      </c>
      <c r="I73" s="11">
        <v>6</v>
      </c>
      <c r="J73" s="12" t="s">
        <v>49</v>
      </c>
      <c r="K73" s="11"/>
      <c r="L73" s="11"/>
      <c r="M73" s="11">
        <v>4</v>
      </c>
      <c r="N73" s="11"/>
      <c r="O73" s="11"/>
      <c r="P73" s="11">
        <v>3</v>
      </c>
      <c r="Q73" s="11"/>
      <c r="R73" s="11"/>
      <c r="S73" s="11">
        <v>3</v>
      </c>
      <c r="T73" s="11"/>
      <c r="U73" s="11">
        <v>1</v>
      </c>
      <c r="V73" s="11"/>
      <c r="W73" s="12" t="s">
        <v>117</v>
      </c>
      <c r="X73" s="12"/>
      <c r="Y73" s="12"/>
      <c r="Z73" s="12"/>
      <c r="AA73" s="89">
        <v>0</v>
      </c>
    </row>
    <row r="74" spans="1:27" ht="25.5" customHeight="1" x14ac:dyDescent="0.25">
      <c r="A74" s="114" t="s">
        <v>253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6"/>
    </row>
    <row r="75" spans="1:27" ht="45" customHeight="1" x14ac:dyDescent="0.25">
      <c r="A75" s="45">
        <v>63</v>
      </c>
      <c r="B75" s="45" t="s">
        <v>0</v>
      </c>
      <c r="C75" s="72" t="s">
        <v>49</v>
      </c>
      <c r="D75" s="29" t="s">
        <v>119</v>
      </c>
      <c r="E75" s="29">
        <v>6</v>
      </c>
      <c r="F75" s="29"/>
      <c r="G75" s="29"/>
      <c r="H75" s="45" t="s">
        <v>42</v>
      </c>
      <c r="I75" s="29">
        <v>2.67</v>
      </c>
      <c r="J75" s="28"/>
      <c r="K75" s="28"/>
      <c r="L75" s="28"/>
      <c r="M75" s="12">
        <v>1</v>
      </c>
      <c r="N75" s="12"/>
      <c r="O75" s="12"/>
      <c r="P75" s="12">
        <v>1</v>
      </c>
      <c r="Q75" s="10"/>
      <c r="R75" s="10"/>
      <c r="S75" s="10"/>
      <c r="T75" s="10">
        <v>1</v>
      </c>
      <c r="U75" s="29"/>
      <c r="V75" s="29"/>
      <c r="W75" s="29" t="s">
        <v>125</v>
      </c>
      <c r="X75" s="29"/>
      <c r="Y75" s="29"/>
      <c r="Z75" s="29"/>
      <c r="AA75" s="89">
        <v>0</v>
      </c>
    </row>
    <row r="76" spans="1:27" ht="45" customHeight="1" x14ac:dyDescent="0.25">
      <c r="A76" s="45">
        <v>64</v>
      </c>
      <c r="B76" s="45" t="s">
        <v>0</v>
      </c>
      <c r="C76" s="72" t="s">
        <v>56</v>
      </c>
      <c r="D76" s="29" t="s">
        <v>120</v>
      </c>
      <c r="E76" s="29">
        <v>10</v>
      </c>
      <c r="F76" s="29"/>
      <c r="G76" s="29"/>
      <c r="H76" s="45" t="s">
        <v>45</v>
      </c>
      <c r="I76" s="29">
        <v>2</v>
      </c>
      <c r="J76" s="28"/>
      <c r="K76" s="28"/>
      <c r="L76" s="28"/>
      <c r="M76" s="29">
        <v>198</v>
      </c>
      <c r="N76" s="29"/>
      <c r="O76" s="29"/>
      <c r="P76" s="29">
        <v>197</v>
      </c>
      <c r="Q76" s="29"/>
      <c r="R76" s="29"/>
      <c r="S76" s="29"/>
      <c r="T76" s="29">
        <v>197</v>
      </c>
      <c r="U76" s="29">
        <v>1</v>
      </c>
      <c r="V76" s="29"/>
      <c r="W76" s="29" t="s">
        <v>126</v>
      </c>
      <c r="X76" s="29"/>
      <c r="Y76" s="29"/>
      <c r="Z76" s="29"/>
      <c r="AA76" s="24">
        <v>1</v>
      </c>
    </row>
    <row r="77" spans="1:27" ht="45" customHeight="1" x14ac:dyDescent="0.25">
      <c r="A77" s="45">
        <v>65</v>
      </c>
      <c r="B77" s="45" t="s">
        <v>0</v>
      </c>
      <c r="C77" s="72" t="s">
        <v>56</v>
      </c>
      <c r="D77" s="29" t="s">
        <v>121</v>
      </c>
      <c r="E77" s="29">
        <v>6</v>
      </c>
      <c r="F77" s="29"/>
      <c r="G77" s="29"/>
      <c r="H77" s="45" t="s">
        <v>45</v>
      </c>
      <c r="I77" s="29">
        <v>0.75</v>
      </c>
      <c r="J77" s="28"/>
      <c r="K77" s="28"/>
      <c r="L77" s="28"/>
      <c r="M77" s="29">
        <v>4</v>
      </c>
      <c r="N77" s="29"/>
      <c r="O77" s="29"/>
      <c r="P77" s="29">
        <v>2</v>
      </c>
      <c r="Q77" s="29"/>
      <c r="R77" s="29"/>
      <c r="S77" s="29">
        <v>2</v>
      </c>
      <c r="T77" s="29"/>
      <c r="U77" s="29">
        <v>2</v>
      </c>
      <c r="V77" s="29"/>
      <c r="W77" s="29" t="s">
        <v>90</v>
      </c>
      <c r="X77" s="29"/>
      <c r="Y77" s="29"/>
      <c r="Z77" s="29"/>
      <c r="AA77" s="24">
        <v>1</v>
      </c>
    </row>
    <row r="78" spans="1:27" ht="45" customHeight="1" x14ac:dyDescent="0.25">
      <c r="A78" s="45">
        <v>66</v>
      </c>
      <c r="B78" s="45" t="s">
        <v>0</v>
      </c>
      <c r="C78" s="73" t="s">
        <v>49</v>
      </c>
      <c r="D78" s="30" t="s">
        <v>122</v>
      </c>
      <c r="E78" s="30">
        <v>6</v>
      </c>
      <c r="F78" s="30"/>
      <c r="G78" s="30"/>
      <c r="H78" s="45" t="s">
        <v>45</v>
      </c>
      <c r="I78" s="33">
        <v>0.5</v>
      </c>
      <c r="J78" s="30" t="s">
        <v>122</v>
      </c>
      <c r="K78" s="30">
        <v>0</v>
      </c>
      <c r="L78" s="30">
        <v>0</v>
      </c>
      <c r="M78" s="32">
        <v>1</v>
      </c>
      <c r="N78" s="32"/>
      <c r="O78" s="32"/>
      <c r="P78" s="32">
        <v>1</v>
      </c>
      <c r="Q78" s="30"/>
      <c r="R78" s="30"/>
      <c r="S78" s="32">
        <v>1</v>
      </c>
      <c r="T78" s="32"/>
      <c r="U78" s="32"/>
      <c r="V78" s="32"/>
      <c r="W78" s="32"/>
      <c r="X78" s="32"/>
      <c r="Y78" s="34"/>
      <c r="Z78" s="35"/>
      <c r="AA78" s="24">
        <v>1</v>
      </c>
    </row>
    <row r="79" spans="1:27" ht="45" customHeight="1" x14ac:dyDescent="0.25">
      <c r="A79" s="45">
        <v>67</v>
      </c>
      <c r="B79" s="45" t="s">
        <v>0</v>
      </c>
      <c r="C79" s="74" t="s">
        <v>84</v>
      </c>
      <c r="D79" s="30" t="s">
        <v>123</v>
      </c>
      <c r="E79" s="30">
        <v>6</v>
      </c>
      <c r="F79" s="30"/>
      <c r="G79" s="30"/>
      <c r="H79" s="45" t="s">
        <v>45</v>
      </c>
      <c r="I79" s="33">
        <v>8.5</v>
      </c>
      <c r="J79" s="30" t="s">
        <v>123</v>
      </c>
      <c r="K79" s="30">
        <v>0</v>
      </c>
      <c r="L79" s="30">
        <v>0</v>
      </c>
      <c r="M79" s="32">
        <v>3</v>
      </c>
      <c r="N79" s="32"/>
      <c r="O79" s="32"/>
      <c r="P79" s="32">
        <v>3</v>
      </c>
      <c r="Q79" s="30"/>
      <c r="R79" s="30"/>
      <c r="S79" s="32"/>
      <c r="T79" s="32">
        <v>3</v>
      </c>
      <c r="U79" s="32"/>
      <c r="V79" s="32"/>
      <c r="W79" s="32"/>
      <c r="X79" s="32"/>
      <c r="Y79" s="34"/>
      <c r="Z79" s="34"/>
      <c r="AA79" s="24">
        <v>1</v>
      </c>
    </row>
    <row r="80" spans="1:27" ht="45" customHeight="1" x14ac:dyDescent="0.25">
      <c r="A80" s="45">
        <v>68</v>
      </c>
      <c r="B80" s="45" t="s">
        <v>0</v>
      </c>
      <c r="C80" s="72" t="s">
        <v>69</v>
      </c>
      <c r="D80" s="29" t="s">
        <v>124</v>
      </c>
      <c r="E80" s="29">
        <v>6</v>
      </c>
      <c r="F80" s="29"/>
      <c r="G80" s="29"/>
      <c r="H80" s="45" t="s">
        <v>45</v>
      </c>
      <c r="I80" s="29">
        <v>19</v>
      </c>
      <c r="J80" s="29" t="s">
        <v>127</v>
      </c>
      <c r="K80" s="30">
        <v>0</v>
      </c>
      <c r="L80" s="30">
        <v>0</v>
      </c>
      <c r="M80" s="30">
        <v>11</v>
      </c>
      <c r="N80" s="30"/>
      <c r="O80" s="30">
        <v>1</v>
      </c>
      <c r="P80" s="30">
        <v>10</v>
      </c>
      <c r="Q80" s="30"/>
      <c r="R80" s="30"/>
      <c r="S80" s="30">
        <v>3</v>
      </c>
      <c r="T80" s="30">
        <v>8</v>
      </c>
      <c r="U80" s="32">
        <v>0</v>
      </c>
      <c r="V80" s="30"/>
      <c r="W80" s="32"/>
      <c r="X80" s="32"/>
      <c r="Y80" s="34"/>
      <c r="Z80" s="35"/>
      <c r="AA80" s="24">
        <v>1</v>
      </c>
    </row>
    <row r="81" spans="1:27" ht="45" customHeight="1" x14ac:dyDescent="0.25">
      <c r="A81" s="45">
        <v>69</v>
      </c>
      <c r="B81" s="45" t="s">
        <v>0</v>
      </c>
      <c r="C81" s="72" t="s">
        <v>56</v>
      </c>
      <c r="D81" s="29" t="s">
        <v>120</v>
      </c>
      <c r="E81" s="29">
        <v>10</v>
      </c>
      <c r="F81" s="29"/>
      <c r="G81" s="29"/>
      <c r="H81" s="45" t="s">
        <v>45</v>
      </c>
      <c r="I81" s="29">
        <v>7.08</v>
      </c>
      <c r="J81" s="28"/>
      <c r="K81" s="28"/>
      <c r="L81" s="28"/>
      <c r="M81" s="29">
        <v>198</v>
      </c>
      <c r="N81" s="29"/>
      <c r="O81" s="29"/>
      <c r="P81" s="29">
        <v>197</v>
      </c>
      <c r="Q81" s="29"/>
      <c r="R81" s="29"/>
      <c r="S81" s="29"/>
      <c r="T81" s="29">
        <v>197</v>
      </c>
      <c r="U81" s="29">
        <v>1</v>
      </c>
      <c r="V81" s="29"/>
      <c r="W81" s="29" t="s">
        <v>126</v>
      </c>
      <c r="X81" s="36"/>
      <c r="Y81" s="36"/>
      <c r="Z81" s="36"/>
      <c r="AA81" s="24">
        <v>1</v>
      </c>
    </row>
    <row r="82" spans="1:27" ht="45" customHeight="1" x14ac:dyDescent="0.25">
      <c r="A82" s="45">
        <v>70</v>
      </c>
      <c r="B82" s="45" t="s">
        <v>0</v>
      </c>
      <c r="C82" s="37" t="s">
        <v>49</v>
      </c>
      <c r="D82" s="38" t="s">
        <v>128</v>
      </c>
      <c r="E82" s="38">
        <v>35</v>
      </c>
      <c r="F82" s="38"/>
      <c r="G82" s="38"/>
      <c r="H82" s="46" t="s">
        <v>42</v>
      </c>
      <c r="I82" s="39">
        <v>3.17</v>
      </c>
      <c r="J82" s="38" t="s">
        <v>137</v>
      </c>
      <c r="K82" s="38"/>
      <c r="L82" s="38"/>
      <c r="M82" s="38">
        <v>13</v>
      </c>
      <c r="N82" s="38"/>
      <c r="O82" s="38"/>
      <c r="P82" s="38">
        <v>11</v>
      </c>
      <c r="Q82" s="38"/>
      <c r="R82" s="38">
        <v>9</v>
      </c>
      <c r="S82" s="38"/>
      <c r="T82" s="38">
        <v>2</v>
      </c>
      <c r="U82" s="38">
        <v>2</v>
      </c>
      <c r="V82" s="38"/>
      <c r="W82" s="38" t="s">
        <v>138</v>
      </c>
      <c r="X82" s="38"/>
      <c r="Y82" s="38"/>
      <c r="Z82" s="38"/>
      <c r="AA82" s="89">
        <v>0</v>
      </c>
    </row>
    <row r="83" spans="1:27" ht="45" customHeight="1" x14ac:dyDescent="0.25">
      <c r="A83" s="45">
        <v>71</v>
      </c>
      <c r="B83" s="45" t="s">
        <v>0</v>
      </c>
      <c r="C83" s="37" t="s">
        <v>49</v>
      </c>
      <c r="D83" s="38" t="s">
        <v>129</v>
      </c>
      <c r="E83" s="38">
        <v>35</v>
      </c>
      <c r="F83" s="38"/>
      <c r="G83" s="38"/>
      <c r="H83" s="46" t="s">
        <v>42</v>
      </c>
      <c r="I83" s="38">
        <v>5.33</v>
      </c>
      <c r="J83" s="38" t="s">
        <v>139</v>
      </c>
      <c r="K83" s="38"/>
      <c r="L83" s="38"/>
      <c r="M83" s="38">
        <v>24</v>
      </c>
      <c r="N83" s="38"/>
      <c r="O83" s="38"/>
      <c r="P83" s="38">
        <v>17</v>
      </c>
      <c r="Q83" s="38"/>
      <c r="R83" s="38"/>
      <c r="S83" s="38">
        <v>10</v>
      </c>
      <c r="T83" s="38">
        <v>7</v>
      </c>
      <c r="U83" s="38">
        <v>7</v>
      </c>
      <c r="V83" s="38"/>
      <c r="W83" s="38" t="s">
        <v>140</v>
      </c>
      <c r="X83" s="38"/>
      <c r="Y83" s="38"/>
      <c r="Z83" s="38"/>
      <c r="AA83" s="89">
        <v>0</v>
      </c>
    </row>
    <row r="84" spans="1:27" ht="45" customHeight="1" x14ac:dyDescent="0.25">
      <c r="A84" s="45">
        <v>72</v>
      </c>
      <c r="B84" s="45" t="s">
        <v>0</v>
      </c>
      <c r="C84" s="37" t="s">
        <v>49</v>
      </c>
      <c r="D84" s="38" t="s">
        <v>129</v>
      </c>
      <c r="E84" s="38">
        <v>35</v>
      </c>
      <c r="F84" s="38"/>
      <c r="G84" s="38"/>
      <c r="H84" s="46" t="s">
        <v>42</v>
      </c>
      <c r="I84" s="38">
        <v>5.83</v>
      </c>
      <c r="J84" s="38" t="s">
        <v>141</v>
      </c>
      <c r="K84" s="38"/>
      <c r="L84" s="38"/>
      <c r="M84" s="38">
        <v>23</v>
      </c>
      <c r="N84" s="38"/>
      <c r="O84" s="38"/>
      <c r="P84" s="38">
        <v>17</v>
      </c>
      <c r="Q84" s="38"/>
      <c r="R84" s="38"/>
      <c r="S84" s="38">
        <v>10</v>
      </c>
      <c r="T84" s="38">
        <v>7</v>
      </c>
      <c r="U84" s="38">
        <v>6</v>
      </c>
      <c r="V84" s="38"/>
      <c r="W84" s="38" t="s">
        <v>140</v>
      </c>
      <c r="X84" s="38"/>
      <c r="Y84" s="38"/>
      <c r="Z84" s="38"/>
      <c r="AA84" s="89">
        <v>0</v>
      </c>
    </row>
    <row r="85" spans="1:27" ht="45" customHeight="1" x14ac:dyDescent="0.25">
      <c r="A85" s="45">
        <v>73</v>
      </c>
      <c r="B85" s="45" t="s">
        <v>0</v>
      </c>
      <c r="C85" s="37" t="s">
        <v>130</v>
      </c>
      <c r="D85" s="38" t="s">
        <v>131</v>
      </c>
      <c r="E85" s="38">
        <v>10</v>
      </c>
      <c r="F85" s="38"/>
      <c r="G85" s="38"/>
      <c r="H85" s="46" t="s">
        <v>42</v>
      </c>
      <c r="I85" s="38">
        <v>8.33</v>
      </c>
      <c r="J85" s="38" t="s">
        <v>142</v>
      </c>
      <c r="K85" s="38"/>
      <c r="L85" s="38"/>
      <c r="M85" s="38">
        <v>9</v>
      </c>
      <c r="N85" s="38"/>
      <c r="O85" s="38"/>
      <c r="P85" s="38">
        <v>8</v>
      </c>
      <c r="Q85" s="38"/>
      <c r="R85" s="38"/>
      <c r="S85" s="38">
        <v>7</v>
      </c>
      <c r="T85" s="38">
        <v>1</v>
      </c>
      <c r="U85" s="38">
        <v>1</v>
      </c>
      <c r="V85" s="38"/>
      <c r="W85" s="38" t="s">
        <v>90</v>
      </c>
      <c r="X85" s="38"/>
      <c r="Y85" s="38"/>
      <c r="Z85" s="38"/>
      <c r="AA85" s="89">
        <v>0</v>
      </c>
    </row>
    <row r="86" spans="1:27" ht="45" customHeight="1" x14ac:dyDescent="0.25">
      <c r="A86" s="45">
        <v>74</v>
      </c>
      <c r="B86" s="45" t="s">
        <v>0</v>
      </c>
      <c r="C86" s="37" t="s">
        <v>130</v>
      </c>
      <c r="D86" s="38" t="s">
        <v>131</v>
      </c>
      <c r="E86" s="38">
        <v>10</v>
      </c>
      <c r="F86" s="38"/>
      <c r="G86" s="38"/>
      <c r="H86" s="46" t="s">
        <v>42</v>
      </c>
      <c r="I86" s="38">
        <v>5.92</v>
      </c>
      <c r="J86" s="42" t="s">
        <v>142</v>
      </c>
      <c r="K86" s="42"/>
      <c r="L86" s="42"/>
      <c r="M86" s="38">
        <v>9</v>
      </c>
      <c r="N86" s="38"/>
      <c r="O86" s="38"/>
      <c r="P86" s="38">
        <v>8</v>
      </c>
      <c r="Q86" s="38"/>
      <c r="R86" s="38"/>
      <c r="S86" s="38">
        <v>7</v>
      </c>
      <c r="T86" s="38">
        <v>1</v>
      </c>
      <c r="U86" s="38">
        <v>1</v>
      </c>
      <c r="V86" s="38"/>
      <c r="W86" s="38" t="s">
        <v>90</v>
      </c>
      <c r="X86" s="38"/>
      <c r="Y86" s="38"/>
      <c r="Z86" s="38"/>
      <c r="AA86" s="89">
        <v>0</v>
      </c>
    </row>
    <row r="87" spans="1:27" ht="45" customHeight="1" x14ac:dyDescent="0.25">
      <c r="A87" s="45">
        <v>75</v>
      </c>
      <c r="B87" s="45" t="s">
        <v>0</v>
      </c>
      <c r="C87" s="37" t="s">
        <v>49</v>
      </c>
      <c r="D87" s="38" t="s">
        <v>129</v>
      </c>
      <c r="E87" s="38">
        <v>35</v>
      </c>
      <c r="F87" s="38"/>
      <c r="G87" s="38"/>
      <c r="H87" s="46" t="s">
        <v>42</v>
      </c>
      <c r="I87" s="40">
        <v>1.33</v>
      </c>
      <c r="J87" s="28"/>
      <c r="K87" s="28"/>
      <c r="L87" s="28"/>
      <c r="M87" s="37">
        <v>23</v>
      </c>
      <c r="N87" s="38"/>
      <c r="O87" s="38"/>
      <c r="P87" s="38">
        <v>17</v>
      </c>
      <c r="Q87" s="38"/>
      <c r="R87" s="38"/>
      <c r="S87" s="38">
        <v>10</v>
      </c>
      <c r="T87" s="38">
        <v>7</v>
      </c>
      <c r="U87" s="38">
        <v>6</v>
      </c>
      <c r="V87" s="38"/>
      <c r="W87" s="38" t="s">
        <v>140</v>
      </c>
      <c r="X87" s="38"/>
      <c r="Y87" s="38"/>
      <c r="Z87" s="38"/>
      <c r="AA87" s="89">
        <v>0</v>
      </c>
    </row>
    <row r="88" spans="1:27" ht="45" customHeight="1" x14ac:dyDescent="0.25">
      <c r="A88" s="45">
        <v>76</v>
      </c>
      <c r="B88" s="45" t="s">
        <v>0</v>
      </c>
      <c r="C88" s="37" t="s">
        <v>56</v>
      </c>
      <c r="D88" s="38" t="s">
        <v>132</v>
      </c>
      <c r="E88" s="38">
        <v>10</v>
      </c>
      <c r="F88" s="38"/>
      <c r="G88" s="38"/>
      <c r="H88" s="46" t="s">
        <v>42</v>
      </c>
      <c r="I88" s="40">
        <v>2.87</v>
      </c>
      <c r="J88" s="28"/>
      <c r="K88" s="28"/>
      <c r="L88" s="28"/>
      <c r="M88" s="37">
        <v>198</v>
      </c>
      <c r="N88" s="38"/>
      <c r="O88" s="38"/>
      <c r="P88" s="38">
        <v>197</v>
      </c>
      <c r="Q88" s="38"/>
      <c r="R88" s="38"/>
      <c r="S88" s="38"/>
      <c r="T88" s="38">
        <v>197</v>
      </c>
      <c r="U88" s="38">
        <v>1</v>
      </c>
      <c r="V88" s="38"/>
      <c r="W88" s="38" t="s">
        <v>64</v>
      </c>
      <c r="X88" s="38"/>
      <c r="Y88" s="38"/>
      <c r="Z88" s="38"/>
      <c r="AA88" s="89">
        <v>0</v>
      </c>
    </row>
    <row r="89" spans="1:27" ht="45" customHeight="1" x14ac:dyDescent="0.25">
      <c r="A89" s="45">
        <v>77</v>
      </c>
      <c r="B89" s="45" t="s">
        <v>0</v>
      </c>
      <c r="C89" s="37" t="s">
        <v>49</v>
      </c>
      <c r="D89" s="38" t="s">
        <v>129</v>
      </c>
      <c r="E89" s="38">
        <v>35</v>
      </c>
      <c r="F89" s="38"/>
      <c r="G89" s="38"/>
      <c r="H89" s="46" t="s">
        <v>42</v>
      </c>
      <c r="I89" s="40">
        <v>5.5</v>
      </c>
      <c r="J89" s="28"/>
      <c r="K89" s="28"/>
      <c r="L89" s="28"/>
      <c r="M89" s="37">
        <v>23</v>
      </c>
      <c r="N89" s="38"/>
      <c r="O89" s="38"/>
      <c r="P89" s="38">
        <v>17</v>
      </c>
      <c r="Q89" s="38"/>
      <c r="R89" s="38"/>
      <c r="S89" s="38">
        <v>7</v>
      </c>
      <c r="T89" s="38">
        <v>10</v>
      </c>
      <c r="U89" s="38">
        <v>6</v>
      </c>
      <c r="V89" s="38"/>
      <c r="W89" s="38" t="s">
        <v>90</v>
      </c>
      <c r="X89" s="38"/>
      <c r="Y89" s="38"/>
      <c r="Z89" s="38"/>
      <c r="AA89" s="89">
        <v>0</v>
      </c>
    </row>
    <row r="90" spans="1:27" ht="45" customHeight="1" x14ac:dyDescent="0.25">
      <c r="A90" s="45">
        <v>78</v>
      </c>
      <c r="B90" s="45" t="s">
        <v>0</v>
      </c>
      <c r="C90" s="37" t="s">
        <v>59</v>
      </c>
      <c r="D90" s="38">
        <v>69</v>
      </c>
      <c r="E90" s="38">
        <v>10</v>
      </c>
      <c r="F90" s="38"/>
      <c r="G90" s="38"/>
      <c r="H90" s="46" t="s">
        <v>42</v>
      </c>
      <c r="I90" s="40">
        <v>1.75</v>
      </c>
      <c r="J90" s="28"/>
      <c r="K90" s="28"/>
      <c r="L90" s="28"/>
      <c r="M90" s="37">
        <v>98</v>
      </c>
      <c r="N90" s="38"/>
      <c r="O90" s="38"/>
      <c r="P90" s="38">
        <v>98</v>
      </c>
      <c r="Q90" s="38"/>
      <c r="R90" s="38"/>
      <c r="S90" s="38"/>
      <c r="T90" s="38">
        <v>98</v>
      </c>
      <c r="U90" s="38"/>
      <c r="V90" s="38"/>
      <c r="W90" s="38"/>
      <c r="X90" s="38"/>
      <c r="Y90" s="38"/>
      <c r="Z90" s="38"/>
      <c r="AA90" s="89">
        <v>0</v>
      </c>
    </row>
    <row r="91" spans="1:27" ht="45" customHeight="1" x14ac:dyDescent="0.25">
      <c r="A91" s="45">
        <v>79</v>
      </c>
      <c r="B91" s="45" t="s">
        <v>0</v>
      </c>
      <c r="C91" s="37" t="s">
        <v>56</v>
      </c>
      <c r="D91" s="38" t="s">
        <v>133</v>
      </c>
      <c r="E91" s="38">
        <v>6</v>
      </c>
      <c r="F91" s="38"/>
      <c r="G91" s="38"/>
      <c r="H91" s="46" t="s">
        <v>42</v>
      </c>
      <c r="I91" s="40">
        <v>1.93</v>
      </c>
      <c r="J91" s="28"/>
      <c r="K91" s="28"/>
      <c r="L91" s="28"/>
      <c r="M91" s="37">
        <v>4</v>
      </c>
      <c r="N91" s="38"/>
      <c r="O91" s="38"/>
      <c r="P91" s="38">
        <v>2</v>
      </c>
      <c r="Q91" s="38"/>
      <c r="R91" s="38"/>
      <c r="S91" s="38">
        <v>2</v>
      </c>
      <c r="T91" s="38"/>
      <c r="U91" s="38">
        <v>2</v>
      </c>
      <c r="V91" s="38"/>
      <c r="W91" s="38" t="s">
        <v>90</v>
      </c>
      <c r="X91" s="38"/>
      <c r="Y91" s="38"/>
      <c r="Z91" s="38"/>
      <c r="AA91" s="89">
        <v>0</v>
      </c>
    </row>
    <row r="92" spans="1:27" ht="45" customHeight="1" x14ac:dyDescent="0.25">
      <c r="A92" s="45">
        <v>80</v>
      </c>
      <c r="B92" s="45" t="s">
        <v>0</v>
      </c>
      <c r="C92" s="37" t="s">
        <v>56</v>
      </c>
      <c r="D92" s="38" t="s">
        <v>134</v>
      </c>
      <c r="E92" s="38">
        <v>10</v>
      </c>
      <c r="F92" s="38"/>
      <c r="G92" s="38"/>
      <c r="H92" s="46" t="s">
        <v>42</v>
      </c>
      <c r="I92" s="40">
        <v>9.18</v>
      </c>
      <c r="J92" s="28"/>
      <c r="K92" s="28"/>
      <c r="L92" s="28"/>
      <c r="M92" s="37">
        <v>198</v>
      </c>
      <c r="N92" s="38"/>
      <c r="O92" s="38"/>
      <c r="P92" s="38">
        <v>197</v>
      </c>
      <c r="Q92" s="38"/>
      <c r="R92" s="38"/>
      <c r="S92" s="38"/>
      <c r="T92" s="38">
        <v>197</v>
      </c>
      <c r="U92" s="38">
        <v>1</v>
      </c>
      <c r="V92" s="38"/>
      <c r="W92" s="38" t="s">
        <v>126</v>
      </c>
      <c r="X92" s="38"/>
      <c r="Y92" s="38"/>
      <c r="Z92" s="38"/>
      <c r="AA92" s="89">
        <v>0</v>
      </c>
    </row>
    <row r="93" spans="1:27" ht="45" customHeight="1" x14ac:dyDescent="0.25">
      <c r="A93" s="45">
        <v>81</v>
      </c>
      <c r="B93" s="45" t="s">
        <v>0</v>
      </c>
      <c r="C93" s="37" t="s">
        <v>56</v>
      </c>
      <c r="D93" s="38" t="s">
        <v>120</v>
      </c>
      <c r="E93" s="38">
        <v>10</v>
      </c>
      <c r="F93" s="38"/>
      <c r="G93" s="38"/>
      <c r="H93" s="46" t="s">
        <v>42</v>
      </c>
      <c r="I93" s="40">
        <v>7.75</v>
      </c>
      <c r="J93" s="28"/>
      <c r="K93" s="28"/>
      <c r="L93" s="28"/>
      <c r="M93" s="37">
        <v>198</v>
      </c>
      <c r="N93" s="38"/>
      <c r="O93" s="38"/>
      <c r="P93" s="38">
        <v>197</v>
      </c>
      <c r="Q93" s="38"/>
      <c r="R93" s="38"/>
      <c r="S93" s="38"/>
      <c r="T93" s="38">
        <v>197</v>
      </c>
      <c r="U93" s="38">
        <v>1</v>
      </c>
      <c r="V93" s="38"/>
      <c r="W93" s="38" t="s">
        <v>126</v>
      </c>
      <c r="X93" s="38"/>
      <c r="Y93" s="38"/>
      <c r="Z93" s="38"/>
      <c r="AA93" s="89">
        <v>0</v>
      </c>
    </row>
    <row r="94" spans="1:27" ht="45" customHeight="1" x14ac:dyDescent="0.25">
      <c r="A94" s="45">
        <v>82</v>
      </c>
      <c r="B94" s="45" t="s">
        <v>0</v>
      </c>
      <c r="C94" s="75" t="s">
        <v>56</v>
      </c>
      <c r="D94" s="41" t="s">
        <v>135</v>
      </c>
      <c r="E94" s="41">
        <v>35</v>
      </c>
      <c r="F94" s="41"/>
      <c r="G94" s="41"/>
      <c r="H94" s="47" t="s">
        <v>42</v>
      </c>
      <c r="I94" s="41">
        <v>6.83</v>
      </c>
      <c r="J94" s="41" t="s">
        <v>143</v>
      </c>
      <c r="K94" s="41"/>
      <c r="L94" s="41"/>
      <c r="M94" s="41">
        <v>3</v>
      </c>
      <c r="N94" s="41"/>
      <c r="O94" s="41"/>
      <c r="P94" s="41">
        <v>2</v>
      </c>
      <c r="Q94" s="41"/>
      <c r="R94" s="41"/>
      <c r="S94" s="41">
        <v>2</v>
      </c>
      <c r="T94" s="41"/>
      <c r="U94" s="41">
        <v>1</v>
      </c>
      <c r="V94" s="41"/>
      <c r="W94" s="41" t="s">
        <v>90</v>
      </c>
      <c r="X94" s="41"/>
      <c r="Y94" s="41"/>
      <c r="Z94" s="41"/>
      <c r="AA94" s="89">
        <v>0</v>
      </c>
    </row>
    <row r="95" spans="1:27" ht="45" customHeight="1" x14ac:dyDescent="0.25">
      <c r="A95" s="45">
        <v>83</v>
      </c>
      <c r="B95" s="45" t="s">
        <v>0</v>
      </c>
      <c r="C95" s="72" t="s">
        <v>130</v>
      </c>
      <c r="D95" s="29" t="s">
        <v>131</v>
      </c>
      <c r="E95" s="29">
        <v>10</v>
      </c>
      <c r="F95" s="29"/>
      <c r="G95" s="29"/>
      <c r="H95" s="45" t="s">
        <v>42</v>
      </c>
      <c r="I95" s="29">
        <v>6.5</v>
      </c>
      <c r="J95" s="29" t="s">
        <v>142</v>
      </c>
      <c r="K95" s="29"/>
      <c r="L95" s="29"/>
      <c r="M95" s="29">
        <v>9</v>
      </c>
      <c r="N95" s="29"/>
      <c r="O95" s="29"/>
      <c r="P95" s="29">
        <v>8</v>
      </c>
      <c r="Q95" s="29"/>
      <c r="R95" s="29"/>
      <c r="S95" s="29">
        <v>7</v>
      </c>
      <c r="T95" s="29">
        <v>1</v>
      </c>
      <c r="U95" s="29">
        <v>1</v>
      </c>
      <c r="V95" s="29"/>
      <c r="W95" s="29" t="s">
        <v>90</v>
      </c>
      <c r="X95" s="29"/>
      <c r="Y95" s="29"/>
      <c r="Z95" s="29"/>
      <c r="AA95" s="89">
        <v>0</v>
      </c>
    </row>
    <row r="96" spans="1:27" ht="45" customHeight="1" x14ac:dyDescent="0.25">
      <c r="A96" s="45">
        <v>84</v>
      </c>
      <c r="B96" s="45" t="s">
        <v>0</v>
      </c>
      <c r="C96" s="72" t="s">
        <v>130</v>
      </c>
      <c r="D96" s="29" t="s">
        <v>131</v>
      </c>
      <c r="E96" s="29">
        <v>10</v>
      </c>
      <c r="F96" s="29"/>
      <c r="G96" s="29"/>
      <c r="H96" s="45" t="s">
        <v>42</v>
      </c>
      <c r="I96" s="29">
        <v>3.83</v>
      </c>
      <c r="J96" s="29" t="s">
        <v>142</v>
      </c>
      <c r="K96" s="29"/>
      <c r="L96" s="29"/>
      <c r="M96" s="29">
        <v>9</v>
      </c>
      <c r="N96" s="29"/>
      <c r="O96" s="29"/>
      <c r="P96" s="29">
        <v>8</v>
      </c>
      <c r="Q96" s="29"/>
      <c r="R96" s="29">
        <v>7</v>
      </c>
      <c r="S96" s="29"/>
      <c r="T96" s="29">
        <v>1</v>
      </c>
      <c r="U96" s="29">
        <v>1</v>
      </c>
      <c r="V96" s="29"/>
      <c r="W96" s="29" t="s">
        <v>90</v>
      </c>
      <c r="X96" s="29"/>
      <c r="Y96" s="29"/>
      <c r="Z96" s="29"/>
      <c r="AA96" s="89">
        <v>0</v>
      </c>
    </row>
    <row r="97" spans="1:27" ht="45" customHeight="1" x14ac:dyDescent="0.25">
      <c r="A97" s="45">
        <v>85</v>
      </c>
      <c r="B97" s="45" t="s">
        <v>0</v>
      </c>
      <c r="C97" s="72" t="s">
        <v>130</v>
      </c>
      <c r="D97" s="29" t="s">
        <v>131</v>
      </c>
      <c r="E97" s="29">
        <v>10</v>
      </c>
      <c r="F97" s="29"/>
      <c r="G97" s="29"/>
      <c r="H97" s="45" t="s">
        <v>42</v>
      </c>
      <c r="I97" s="29">
        <v>4.33</v>
      </c>
      <c r="J97" s="29" t="s">
        <v>142</v>
      </c>
      <c r="K97" s="29"/>
      <c r="L97" s="29"/>
      <c r="M97" s="29">
        <v>9</v>
      </c>
      <c r="N97" s="29"/>
      <c r="O97" s="29"/>
      <c r="P97" s="29">
        <v>8</v>
      </c>
      <c r="Q97" s="29"/>
      <c r="R97" s="29"/>
      <c r="S97" s="29">
        <v>7</v>
      </c>
      <c r="T97" s="29">
        <v>1</v>
      </c>
      <c r="U97" s="29">
        <v>1</v>
      </c>
      <c r="V97" s="29"/>
      <c r="W97" s="29" t="s">
        <v>90</v>
      </c>
      <c r="X97" s="29"/>
      <c r="Y97" s="29"/>
      <c r="Z97" s="29"/>
      <c r="AA97" s="89">
        <v>0</v>
      </c>
    </row>
    <row r="98" spans="1:27" ht="45" customHeight="1" x14ac:dyDescent="0.25">
      <c r="A98" s="45">
        <v>86</v>
      </c>
      <c r="B98" s="45" t="s">
        <v>0</v>
      </c>
      <c r="C98" s="37" t="s">
        <v>56</v>
      </c>
      <c r="D98" s="38" t="s">
        <v>136</v>
      </c>
      <c r="E98" s="38">
        <v>6</v>
      </c>
      <c r="F98" s="38"/>
      <c r="G98" s="38"/>
      <c r="H98" s="46" t="s">
        <v>42</v>
      </c>
      <c r="I98" s="38">
        <v>0.05</v>
      </c>
      <c r="J98" s="38" t="s">
        <v>144</v>
      </c>
      <c r="K98" s="38"/>
      <c r="L98" s="38"/>
      <c r="M98" s="38">
        <v>4</v>
      </c>
      <c r="N98" s="38"/>
      <c r="O98" s="38"/>
      <c r="P98" s="38">
        <v>2</v>
      </c>
      <c r="Q98" s="38"/>
      <c r="R98" s="38"/>
      <c r="S98" s="38">
        <v>2</v>
      </c>
      <c r="T98" s="38"/>
      <c r="U98" s="38">
        <v>2</v>
      </c>
      <c r="V98" s="38"/>
      <c r="W98" s="38" t="s">
        <v>90</v>
      </c>
      <c r="X98" s="38"/>
      <c r="Y98" s="38"/>
      <c r="Z98" s="38"/>
      <c r="AA98" s="89">
        <v>0</v>
      </c>
    </row>
    <row r="99" spans="1:27" ht="45" customHeight="1" x14ac:dyDescent="0.25">
      <c r="A99" s="45">
        <v>87</v>
      </c>
      <c r="B99" s="45" t="s">
        <v>0</v>
      </c>
      <c r="C99" s="37" t="s">
        <v>56</v>
      </c>
      <c r="D99" s="38" t="s">
        <v>136</v>
      </c>
      <c r="E99" s="38">
        <v>6</v>
      </c>
      <c r="F99" s="38"/>
      <c r="G99" s="38"/>
      <c r="H99" s="46" t="s">
        <v>42</v>
      </c>
      <c r="I99" s="38">
        <v>0.02</v>
      </c>
      <c r="J99" s="38" t="s">
        <v>144</v>
      </c>
      <c r="K99" s="38"/>
      <c r="L99" s="38"/>
      <c r="M99" s="38">
        <v>4</v>
      </c>
      <c r="N99" s="38"/>
      <c r="O99" s="38"/>
      <c r="P99" s="38">
        <v>2</v>
      </c>
      <c r="Q99" s="38"/>
      <c r="R99" s="38"/>
      <c r="S99" s="38">
        <v>2</v>
      </c>
      <c r="T99" s="38"/>
      <c r="U99" s="38">
        <v>2</v>
      </c>
      <c r="V99" s="38"/>
      <c r="W99" s="42" t="s">
        <v>90</v>
      </c>
      <c r="X99" s="38"/>
      <c r="Y99" s="38"/>
      <c r="Z99" s="38"/>
      <c r="AA99" s="89">
        <v>0</v>
      </c>
    </row>
    <row r="100" spans="1:27" ht="45" customHeight="1" x14ac:dyDescent="0.25">
      <c r="A100" s="45">
        <v>88</v>
      </c>
      <c r="B100" s="45" t="s">
        <v>0</v>
      </c>
      <c r="C100" s="37" t="s">
        <v>49</v>
      </c>
      <c r="D100" s="38" t="s">
        <v>129</v>
      </c>
      <c r="E100" s="38">
        <v>35</v>
      </c>
      <c r="F100" s="38"/>
      <c r="G100" s="38"/>
      <c r="H100" s="46" t="s">
        <v>42</v>
      </c>
      <c r="I100" s="38">
        <v>6</v>
      </c>
      <c r="J100" s="38" t="s">
        <v>141</v>
      </c>
      <c r="K100" s="38"/>
      <c r="L100" s="38"/>
      <c r="M100" s="38">
        <v>23</v>
      </c>
      <c r="N100" s="38"/>
      <c r="O100" s="38"/>
      <c r="P100" s="38">
        <v>17</v>
      </c>
      <c r="Q100" s="38"/>
      <c r="R100" s="38"/>
      <c r="S100" s="38">
        <v>10</v>
      </c>
      <c r="T100" s="38">
        <v>7</v>
      </c>
      <c r="U100" s="38">
        <v>6</v>
      </c>
      <c r="V100" s="40"/>
      <c r="W100" s="29" t="s">
        <v>90</v>
      </c>
      <c r="X100" s="37"/>
      <c r="Y100" s="38"/>
      <c r="Z100" s="38"/>
      <c r="AA100" s="89">
        <v>0</v>
      </c>
    </row>
    <row r="101" spans="1:27" ht="54.75" customHeight="1" x14ac:dyDescent="0.25">
      <c r="A101" s="45">
        <v>89</v>
      </c>
      <c r="B101" s="45" t="s">
        <v>0</v>
      </c>
      <c r="C101" s="37" t="s">
        <v>49</v>
      </c>
      <c r="D101" s="38" t="s">
        <v>129</v>
      </c>
      <c r="E101" s="38">
        <v>35</v>
      </c>
      <c r="F101" s="38"/>
      <c r="G101" s="38"/>
      <c r="H101" s="46" t="s">
        <v>42</v>
      </c>
      <c r="I101" s="38">
        <v>5.75</v>
      </c>
      <c r="J101" s="38" t="s">
        <v>141</v>
      </c>
      <c r="K101" s="38"/>
      <c r="L101" s="38"/>
      <c r="M101" s="38">
        <v>23</v>
      </c>
      <c r="N101" s="38"/>
      <c r="O101" s="38"/>
      <c r="P101" s="38">
        <v>17</v>
      </c>
      <c r="Q101" s="38"/>
      <c r="R101" s="38"/>
      <c r="S101" s="38">
        <v>10</v>
      </c>
      <c r="T101" s="38">
        <v>7</v>
      </c>
      <c r="U101" s="38">
        <v>6</v>
      </c>
      <c r="V101" s="40"/>
      <c r="W101" s="29" t="s">
        <v>90</v>
      </c>
      <c r="X101" s="37"/>
      <c r="Y101" s="38"/>
      <c r="Z101" s="38"/>
      <c r="AA101" s="89">
        <v>0</v>
      </c>
    </row>
    <row r="102" spans="1:27" ht="45" customHeight="1" x14ac:dyDescent="0.25">
      <c r="A102" s="45">
        <v>90</v>
      </c>
      <c r="B102" s="45" t="s">
        <v>0</v>
      </c>
      <c r="C102" s="72" t="s">
        <v>130</v>
      </c>
      <c r="D102" s="29" t="s">
        <v>131</v>
      </c>
      <c r="E102" s="29">
        <v>10</v>
      </c>
      <c r="F102" s="29"/>
      <c r="G102" s="29"/>
      <c r="H102" s="45" t="s">
        <v>42</v>
      </c>
      <c r="I102" s="29">
        <v>1.92</v>
      </c>
      <c r="J102" s="29" t="s">
        <v>145</v>
      </c>
      <c r="K102" s="29"/>
      <c r="L102" s="29"/>
      <c r="M102" s="29">
        <v>9</v>
      </c>
      <c r="N102" s="29"/>
      <c r="O102" s="29"/>
      <c r="P102" s="29">
        <v>8</v>
      </c>
      <c r="Q102" s="29"/>
      <c r="R102" s="29"/>
      <c r="S102" s="29">
        <v>7</v>
      </c>
      <c r="T102" s="29">
        <v>1</v>
      </c>
      <c r="U102" s="29">
        <v>1</v>
      </c>
      <c r="V102" s="80"/>
      <c r="W102" s="29" t="s">
        <v>90</v>
      </c>
      <c r="X102" s="72"/>
      <c r="Y102" s="29"/>
      <c r="Z102" s="29"/>
      <c r="AA102" s="89">
        <v>0</v>
      </c>
    </row>
    <row r="103" spans="1:27" ht="45" customHeight="1" x14ac:dyDescent="0.25">
      <c r="A103" s="45">
        <v>91</v>
      </c>
      <c r="B103" s="45" t="s">
        <v>0</v>
      </c>
      <c r="C103" s="72" t="s">
        <v>130</v>
      </c>
      <c r="D103" s="29" t="s">
        <v>131</v>
      </c>
      <c r="E103" s="29">
        <v>10</v>
      </c>
      <c r="F103" s="29"/>
      <c r="G103" s="29"/>
      <c r="H103" s="45" t="s">
        <v>42</v>
      </c>
      <c r="I103" s="29">
        <v>2.08</v>
      </c>
      <c r="J103" s="29" t="s">
        <v>145</v>
      </c>
      <c r="K103" s="29"/>
      <c r="L103" s="29"/>
      <c r="M103" s="29">
        <v>9</v>
      </c>
      <c r="N103" s="29"/>
      <c r="O103" s="29"/>
      <c r="P103" s="29">
        <v>8</v>
      </c>
      <c r="Q103" s="29"/>
      <c r="R103" s="29"/>
      <c r="S103" s="29">
        <v>7</v>
      </c>
      <c r="T103" s="29">
        <v>1</v>
      </c>
      <c r="U103" s="29">
        <v>1</v>
      </c>
      <c r="V103" s="80"/>
      <c r="W103" s="29" t="s">
        <v>90</v>
      </c>
      <c r="X103" s="72"/>
      <c r="Y103" s="29"/>
      <c r="Z103" s="29"/>
      <c r="AA103" s="89">
        <v>0</v>
      </c>
    </row>
    <row r="104" spans="1:27" ht="45" customHeight="1" x14ac:dyDescent="0.25">
      <c r="A104" s="45">
        <v>92</v>
      </c>
      <c r="B104" s="45" t="s">
        <v>0</v>
      </c>
      <c r="C104" s="72" t="s">
        <v>130</v>
      </c>
      <c r="D104" s="29" t="s">
        <v>131</v>
      </c>
      <c r="E104" s="29">
        <v>10</v>
      </c>
      <c r="F104" s="29"/>
      <c r="G104" s="29"/>
      <c r="H104" s="45" t="s">
        <v>42</v>
      </c>
      <c r="I104" s="29">
        <v>2</v>
      </c>
      <c r="J104" s="29" t="s">
        <v>145</v>
      </c>
      <c r="K104" s="29"/>
      <c r="L104" s="29"/>
      <c r="M104" s="29">
        <v>9</v>
      </c>
      <c r="N104" s="29"/>
      <c r="O104" s="29"/>
      <c r="P104" s="29">
        <v>8</v>
      </c>
      <c r="Q104" s="29"/>
      <c r="R104" s="29"/>
      <c r="S104" s="29">
        <v>7</v>
      </c>
      <c r="T104" s="29">
        <v>1</v>
      </c>
      <c r="U104" s="29">
        <v>1</v>
      </c>
      <c r="V104" s="80"/>
      <c r="W104" s="29" t="s">
        <v>90</v>
      </c>
      <c r="X104" s="72"/>
      <c r="Y104" s="29"/>
      <c r="Z104" s="29"/>
      <c r="AA104" s="89">
        <v>0</v>
      </c>
    </row>
    <row r="105" spans="1:27" ht="45" customHeight="1" x14ac:dyDescent="0.25">
      <c r="A105" s="45">
        <v>93</v>
      </c>
      <c r="B105" s="45" t="s">
        <v>0</v>
      </c>
      <c r="C105" s="53" t="s">
        <v>49</v>
      </c>
      <c r="D105" s="50" t="s">
        <v>146</v>
      </c>
      <c r="E105" s="50">
        <v>6</v>
      </c>
      <c r="F105" s="50"/>
      <c r="G105" s="50"/>
      <c r="H105" s="51" t="s">
        <v>42</v>
      </c>
      <c r="I105" s="50">
        <v>10.5</v>
      </c>
      <c r="J105" s="50" t="s">
        <v>146</v>
      </c>
      <c r="K105" s="52"/>
      <c r="L105" s="54"/>
      <c r="M105" s="53">
        <v>1</v>
      </c>
      <c r="N105" s="50"/>
      <c r="O105" s="50">
        <v>1</v>
      </c>
      <c r="P105" s="50"/>
      <c r="Q105" s="50"/>
      <c r="R105" s="50"/>
      <c r="S105" s="50">
        <v>1</v>
      </c>
      <c r="T105" s="50"/>
      <c r="U105" s="50"/>
      <c r="V105" s="52"/>
      <c r="W105" s="21"/>
      <c r="X105" s="53"/>
      <c r="Y105" s="50"/>
      <c r="Z105" s="52"/>
      <c r="AA105" s="89">
        <v>0</v>
      </c>
    </row>
    <row r="106" spans="1:27" ht="45" customHeight="1" x14ac:dyDescent="0.25">
      <c r="A106" s="45">
        <v>94</v>
      </c>
      <c r="B106" s="45" t="s">
        <v>0</v>
      </c>
      <c r="C106" s="53" t="s">
        <v>49</v>
      </c>
      <c r="D106" s="50" t="s">
        <v>147</v>
      </c>
      <c r="E106" s="50">
        <v>6</v>
      </c>
      <c r="F106" s="50"/>
      <c r="G106" s="50"/>
      <c r="H106" s="51" t="s">
        <v>42</v>
      </c>
      <c r="I106" s="50">
        <v>3.95</v>
      </c>
      <c r="J106" s="50" t="s">
        <v>147</v>
      </c>
      <c r="K106" s="52"/>
      <c r="L106" s="54"/>
      <c r="M106" s="53"/>
      <c r="N106" s="50"/>
      <c r="O106" s="50"/>
      <c r="P106" s="50"/>
      <c r="Q106" s="50"/>
      <c r="R106" s="50"/>
      <c r="S106" s="50"/>
      <c r="T106" s="50"/>
      <c r="U106" s="50">
        <v>1</v>
      </c>
      <c r="V106" s="52"/>
      <c r="W106" s="21" t="s">
        <v>64</v>
      </c>
      <c r="X106" s="53"/>
      <c r="Y106" s="50"/>
      <c r="Z106" s="52"/>
      <c r="AA106" s="89">
        <v>0</v>
      </c>
    </row>
    <row r="107" spans="1:27" ht="45" customHeight="1" x14ac:dyDescent="0.25">
      <c r="A107" s="45">
        <v>95</v>
      </c>
      <c r="B107" s="45" t="s">
        <v>0</v>
      </c>
      <c r="C107" s="53" t="s">
        <v>49</v>
      </c>
      <c r="D107" s="50" t="s">
        <v>148</v>
      </c>
      <c r="E107" s="50">
        <v>6</v>
      </c>
      <c r="F107" s="50"/>
      <c r="G107" s="50"/>
      <c r="H107" s="51" t="s">
        <v>42</v>
      </c>
      <c r="I107" s="50">
        <v>2.2999999999999998</v>
      </c>
      <c r="J107" s="50" t="s">
        <v>148</v>
      </c>
      <c r="K107" s="52"/>
      <c r="L107" s="54"/>
      <c r="M107" s="53"/>
      <c r="N107" s="50"/>
      <c r="O107" s="50"/>
      <c r="P107" s="50"/>
      <c r="Q107" s="50"/>
      <c r="R107" s="50"/>
      <c r="S107" s="50"/>
      <c r="T107" s="50"/>
      <c r="U107" s="50">
        <v>1</v>
      </c>
      <c r="V107" s="52"/>
      <c r="W107" s="21" t="s">
        <v>64</v>
      </c>
      <c r="X107" s="53"/>
      <c r="Y107" s="50"/>
      <c r="Z107" s="52"/>
      <c r="AA107" s="89">
        <v>0</v>
      </c>
    </row>
    <row r="108" spans="1:27" ht="45" customHeight="1" x14ac:dyDescent="0.25">
      <c r="A108" s="45">
        <v>96</v>
      </c>
      <c r="B108" s="45" t="s">
        <v>0</v>
      </c>
      <c r="C108" s="53" t="s">
        <v>49</v>
      </c>
      <c r="D108" s="50" t="s">
        <v>149</v>
      </c>
      <c r="E108" s="50">
        <v>6</v>
      </c>
      <c r="F108" s="50"/>
      <c r="G108" s="50"/>
      <c r="H108" s="51" t="s">
        <v>42</v>
      </c>
      <c r="I108" s="50">
        <v>5.58</v>
      </c>
      <c r="J108" s="50" t="s">
        <v>149</v>
      </c>
      <c r="K108" s="52"/>
      <c r="L108" s="54"/>
      <c r="M108" s="53"/>
      <c r="N108" s="50"/>
      <c r="O108" s="50"/>
      <c r="P108" s="50"/>
      <c r="Q108" s="50"/>
      <c r="R108" s="50"/>
      <c r="S108" s="50"/>
      <c r="T108" s="50"/>
      <c r="U108" s="50">
        <v>1</v>
      </c>
      <c r="V108" s="52"/>
      <c r="W108" s="21" t="s">
        <v>64</v>
      </c>
      <c r="X108" s="53"/>
      <c r="Y108" s="50"/>
      <c r="Z108" s="52"/>
      <c r="AA108" s="89">
        <v>0</v>
      </c>
    </row>
    <row r="109" spans="1:27" ht="45" customHeight="1" x14ac:dyDescent="0.25">
      <c r="A109" s="45">
        <v>97</v>
      </c>
      <c r="B109" s="45" t="s">
        <v>0</v>
      </c>
      <c r="C109" s="53" t="s">
        <v>49</v>
      </c>
      <c r="D109" s="50" t="s">
        <v>150</v>
      </c>
      <c r="E109" s="50">
        <v>6</v>
      </c>
      <c r="F109" s="50"/>
      <c r="G109" s="50"/>
      <c r="H109" s="51" t="s">
        <v>42</v>
      </c>
      <c r="I109" s="50">
        <v>10.5</v>
      </c>
      <c r="J109" s="50" t="s">
        <v>150</v>
      </c>
      <c r="K109" s="52"/>
      <c r="L109" s="54"/>
      <c r="M109" s="53"/>
      <c r="N109" s="50"/>
      <c r="O109" s="50"/>
      <c r="P109" s="50"/>
      <c r="Q109" s="50"/>
      <c r="R109" s="50"/>
      <c r="S109" s="50"/>
      <c r="T109" s="50"/>
      <c r="U109" s="50">
        <v>1</v>
      </c>
      <c r="V109" s="52"/>
      <c r="W109" s="21" t="s">
        <v>64</v>
      </c>
      <c r="X109" s="53"/>
      <c r="Y109" s="50"/>
      <c r="Z109" s="52"/>
      <c r="AA109" s="89">
        <v>0</v>
      </c>
    </row>
    <row r="110" spans="1:27" ht="45" customHeight="1" x14ac:dyDescent="0.25">
      <c r="A110" s="45">
        <v>98</v>
      </c>
      <c r="B110" s="45" t="s">
        <v>0</v>
      </c>
      <c r="C110" s="53" t="s">
        <v>49</v>
      </c>
      <c r="D110" s="50" t="s">
        <v>151</v>
      </c>
      <c r="E110" s="50">
        <v>6</v>
      </c>
      <c r="F110" s="50"/>
      <c r="G110" s="50"/>
      <c r="H110" s="51" t="s">
        <v>42</v>
      </c>
      <c r="I110" s="50">
        <v>7.92</v>
      </c>
      <c r="J110" s="50" t="s">
        <v>151</v>
      </c>
      <c r="K110" s="57"/>
      <c r="L110" s="59"/>
      <c r="M110" s="60"/>
      <c r="N110" s="56"/>
      <c r="O110" s="56"/>
      <c r="P110" s="56"/>
      <c r="Q110" s="56"/>
      <c r="R110" s="56"/>
      <c r="S110" s="56"/>
      <c r="T110" s="56"/>
      <c r="U110" s="56">
        <v>1</v>
      </c>
      <c r="V110" s="57"/>
      <c r="W110" s="21" t="s">
        <v>64</v>
      </c>
      <c r="X110" s="60"/>
      <c r="Y110" s="56"/>
      <c r="Z110" s="57"/>
      <c r="AA110" s="89">
        <v>0</v>
      </c>
    </row>
    <row r="111" spans="1:27" ht="45" customHeight="1" x14ac:dyDescent="0.25">
      <c r="A111" s="45">
        <v>99</v>
      </c>
      <c r="B111" s="45" t="s">
        <v>0</v>
      </c>
      <c r="C111" s="53" t="s">
        <v>69</v>
      </c>
      <c r="D111" s="50" t="s">
        <v>95</v>
      </c>
      <c r="E111" s="50">
        <v>6</v>
      </c>
      <c r="F111" s="50"/>
      <c r="G111" s="50"/>
      <c r="H111" s="51" t="s">
        <v>45</v>
      </c>
      <c r="I111" s="50">
        <v>0.25</v>
      </c>
      <c r="J111" s="52" t="s">
        <v>152</v>
      </c>
      <c r="K111" s="55"/>
      <c r="L111" s="55"/>
      <c r="M111" s="21">
        <v>17</v>
      </c>
      <c r="N111" s="21"/>
      <c r="O111" s="21"/>
      <c r="P111" s="21">
        <v>17</v>
      </c>
      <c r="Q111" s="21"/>
      <c r="R111" s="21"/>
      <c r="S111" s="21"/>
      <c r="T111" s="21">
        <v>17</v>
      </c>
      <c r="U111" s="21"/>
      <c r="V111" s="58"/>
      <c r="W111" s="21"/>
      <c r="X111" s="85"/>
      <c r="Y111" s="55"/>
      <c r="Z111" s="55"/>
      <c r="AA111" s="24">
        <v>1</v>
      </c>
    </row>
    <row r="112" spans="1:27" ht="45" customHeight="1" x14ac:dyDescent="0.25">
      <c r="A112" s="45">
        <v>100</v>
      </c>
      <c r="B112" s="45" t="s">
        <v>0</v>
      </c>
      <c r="C112" s="53" t="s">
        <v>69</v>
      </c>
      <c r="D112" s="50" t="s">
        <v>95</v>
      </c>
      <c r="E112" s="50">
        <v>6</v>
      </c>
      <c r="F112" s="50"/>
      <c r="G112" s="50"/>
      <c r="H112" s="51" t="s">
        <v>45</v>
      </c>
      <c r="I112" s="50">
        <v>0.25</v>
      </c>
      <c r="J112" s="52" t="s">
        <v>153</v>
      </c>
      <c r="K112" s="55"/>
      <c r="L112" s="55"/>
      <c r="M112" s="21">
        <v>6</v>
      </c>
      <c r="N112" s="21"/>
      <c r="O112" s="21"/>
      <c r="P112" s="21">
        <v>6</v>
      </c>
      <c r="Q112" s="21"/>
      <c r="R112" s="21"/>
      <c r="S112" s="21"/>
      <c r="T112" s="21">
        <v>6</v>
      </c>
      <c r="U112" s="21"/>
      <c r="V112" s="58"/>
      <c r="W112" s="21"/>
      <c r="X112" s="85"/>
      <c r="Y112" s="55"/>
      <c r="Z112" s="55"/>
      <c r="AA112" s="24">
        <v>1</v>
      </c>
    </row>
    <row r="113" spans="1:27" ht="45" customHeight="1" x14ac:dyDescent="0.25">
      <c r="A113" s="45">
        <v>101</v>
      </c>
      <c r="B113" s="45" t="s">
        <v>0</v>
      </c>
      <c r="C113" s="53" t="s">
        <v>69</v>
      </c>
      <c r="D113" s="50" t="s">
        <v>95</v>
      </c>
      <c r="E113" s="50">
        <v>6</v>
      </c>
      <c r="F113" s="50"/>
      <c r="G113" s="50"/>
      <c r="H113" s="51" t="s">
        <v>45</v>
      </c>
      <c r="I113" s="50">
        <v>0.25</v>
      </c>
      <c r="J113" s="52" t="s">
        <v>154</v>
      </c>
      <c r="K113" s="55"/>
      <c r="L113" s="55"/>
      <c r="M113" s="21">
        <v>9</v>
      </c>
      <c r="N113" s="21"/>
      <c r="O113" s="21"/>
      <c r="P113" s="21">
        <v>9</v>
      </c>
      <c r="Q113" s="21"/>
      <c r="R113" s="21"/>
      <c r="S113" s="21"/>
      <c r="T113" s="21">
        <v>9</v>
      </c>
      <c r="U113" s="21"/>
      <c r="V113" s="58"/>
      <c r="W113" s="21"/>
      <c r="X113" s="85"/>
      <c r="Y113" s="55"/>
      <c r="Z113" s="55"/>
      <c r="AA113" s="24">
        <v>1</v>
      </c>
    </row>
    <row r="114" spans="1:27" ht="45" customHeight="1" x14ac:dyDescent="0.25">
      <c r="A114" s="45">
        <v>102</v>
      </c>
      <c r="B114" s="45" t="s">
        <v>0</v>
      </c>
      <c r="C114" s="53" t="s">
        <v>69</v>
      </c>
      <c r="D114" s="50" t="s">
        <v>95</v>
      </c>
      <c r="E114" s="50">
        <v>6</v>
      </c>
      <c r="F114" s="50"/>
      <c r="G114" s="50"/>
      <c r="H114" s="51" t="s">
        <v>45</v>
      </c>
      <c r="I114" s="50">
        <v>0.25</v>
      </c>
      <c r="J114" s="52" t="s">
        <v>155</v>
      </c>
      <c r="K114" s="55"/>
      <c r="L114" s="55"/>
      <c r="M114" s="21">
        <v>6</v>
      </c>
      <c r="N114" s="21"/>
      <c r="O114" s="21"/>
      <c r="P114" s="21">
        <v>6</v>
      </c>
      <c r="Q114" s="21"/>
      <c r="R114" s="21"/>
      <c r="S114" s="21"/>
      <c r="T114" s="21">
        <v>6</v>
      </c>
      <c r="U114" s="21"/>
      <c r="V114" s="58"/>
      <c r="W114" s="21"/>
      <c r="X114" s="85"/>
      <c r="Y114" s="55"/>
      <c r="Z114" s="55"/>
      <c r="AA114" s="24">
        <v>1</v>
      </c>
    </row>
    <row r="115" spans="1:27" ht="45" customHeight="1" x14ac:dyDescent="0.25">
      <c r="A115" s="45">
        <v>103</v>
      </c>
      <c r="B115" s="45" t="s">
        <v>0</v>
      </c>
      <c r="C115" s="53" t="s">
        <v>49</v>
      </c>
      <c r="D115" s="50" t="s">
        <v>129</v>
      </c>
      <c r="E115" s="50">
        <v>35</v>
      </c>
      <c r="F115" s="50"/>
      <c r="G115" s="50"/>
      <c r="H115" s="51" t="s">
        <v>45</v>
      </c>
      <c r="I115" s="50">
        <v>1</v>
      </c>
      <c r="J115" s="52" t="s">
        <v>141</v>
      </c>
      <c r="K115" s="55"/>
      <c r="L115" s="55"/>
      <c r="M115" s="21">
        <v>23</v>
      </c>
      <c r="N115" s="21"/>
      <c r="O115" s="21"/>
      <c r="P115" s="21">
        <v>17</v>
      </c>
      <c r="Q115" s="21"/>
      <c r="R115" s="21"/>
      <c r="S115" s="21">
        <v>10</v>
      </c>
      <c r="T115" s="21">
        <v>7</v>
      </c>
      <c r="U115" s="21">
        <v>6</v>
      </c>
      <c r="V115" s="58"/>
      <c r="W115" s="21" t="s">
        <v>140</v>
      </c>
      <c r="X115" s="85"/>
      <c r="Y115" s="55"/>
      <c r="Z115" s="55"/>
      <c r="AA115" s="24">
        <v>1</v>
      </c>
    </row>
    <row r="116" spans="1:27" ht="45" customHeight="1" x14ac:dyDescent="0.25">
      <c r="A116" s="45">
        <v>104</v>
      </c>
      <c r="B116" s="45" t="s">
        <v>0</v>
      </c>
      <c r="C116" s="53" t="s">
        <v>56</v>
      </c>
      <c r="D116" s="50" t="s">
        <v>120</v>
      </c>
      <c r="E116" s="50">
        <v>10</v>
      </c>
      <c r="F116" s="50"/>
      <c r="G116" s="50"/>
      <c r="H116" s="51" t="s">
        <v>45</v>
      </c>
      <c r="I116" s="50">
        <v>5.33</v>
      </c>
      <c r="J116" s="57" t="s">
        <v>156</v>
      </c>
      <c r="K116" s="55"/>
      <c r="L116" s="55"/>
      <c r="M116" s="21">
        <v>198</v>
      </c>
      <c r="N116" s="21"/>
      <c r="O116" s="21"/>
      <c r="P116" s="21">
        <v>197</v>
      </c>
      <c r="Q116" s="21"/>
      <c r="R116" s="21"/>
      <c r="S116" s="21"/>
      <c r="T116" s="21">
        <v>197</v>
      </c>
      <c r="U116" s="21">
        <v>1</v>
      </c>
      <c r="V116" s="58"/>
      <c r="W116" s="21" t="s">
        <v>126</v>
      </c>
      <c r="X116" s="85"/>
      <c r="Y116" s="55"/>
      <c r="Z116" s="55"/>
      <c r="AA116" s="24">
        <v>1</v>
      </c>
    </row>
    <row r="117" spans="1:27" ht="45" customHeight="1" x14ac:dyDescent="0.25">
      <c r="A117" s="45">
        <v>105</v>
      </c>
      <c r="B117" s="45" t="s">
        <v>0</v>
      </c>
      <c r="C117" s="71" t="s">
        <v>130</v>
      </c>
      <c r="D117" s="21" t="s">
        <v>131</v>
      </c>
      <c r="E117" s="21">
        <v>10</v>
      </c>
      <c r="F117" s="21"/>
      <c r="G117" s="21"/>
      <c r="H117" s="51" t="s">
        <v>45</v>
      </c>
      <c r="I117" s="21">
        <v>5.25</v>
      </c>
      <c r="J117" s="58" t="s">
        <v>142</v>
      </c>
      <c r="K117" s="55"/>
      <c r="L117" s="55"/>
      <c r="M117" s="21">
        <v>9</v>
      </c>
      <c r="N117" s="21"/>
      <c r="O117" s="21"/>
      <c r="P117" s="21">
        <v>8</v>
      </c>
      <c r="Q117" s="21"/>
      <c r="R117" s="21"/>
      <c r="S117" s="21">
        <v>7</v>
      </c>
      <c r="T117" s="21">
        <v>1</v>
      </c>
      <c r="U117" s="21">
        <v>1</v>
      </c>
      <c r="V117" s="58"/>
      <c r="W117" s="21" t="s">
        <v>90</v>
      </c>
      <c r="X117" s="85"/>
      <c r="Y117" s="55"/>
      <c r="Z117" s="55"/>
      <c r="AA117" s="24">
        <v>1</v>
      </c>
    </row>
    <row r="118" spans="1:27" ht="45" customHeight="1" x14ac:dyDescent="0.25">
      <c r="A118" s="45">
        <v>106</v>
      </c>
      <c r="B118" s="45" t="s">
        <v>0</v>
      </c>
      <c r="C118" s="71" t="s">
        <v>59</v>
      </c>
      <c r="D118" s="29" t="s">
        <v>157</v>
      </c>
      <c r="E118" s="29">
        <v>6</v>
      </c>
      <c r="F118" s="29"/>
      <c r="G118" s="29"/>
      <c r="H118" s="66" t="s">
        <v>45</v>
      </c>
      <c r="I118" s="61">
        <v>5.33</v>
      </c>
      <c r="J118" s="30" t="s">
        <v>157</v>
      </c>
      <c r="K118" s="29"/>
      <c r="L118" s="29"/>
      <c r="M118" s="30"/>
      <c r="N118" s="29"/>
      <c r="O118" s="29"/>
      <c r="P118" s="30"/>
      <c r="Q118" s="29"/>
      <c r="R118" s="29"/>
      <c r="S118" s="29"/>
      <c r="T118" s="29"/>
      <c r="U118" s="29"/>
      <c r="V118" s="80"/>
      <c r="W118" s="29"/>
      <c r="X118" s="72"/>
      <c r="Y118" s="29"/>
      <c r="Z118" s="29"/>
      <c r="AA118" s="24">
        <v>1</v>
      </c>
    </row>
    <row r="119" spans="1:27" ht="45" customHeight="1" x14ac:dyDescent="0.25">
      <c r="A119" s="45">
        <v>107</v>
      </c>
      <c r="B119" s="45" t="s">
        <v>0</v>
      </c>
      <c r="C119" s="71" t="s">
        <v>69</v>
      </c>
      <c r="D119" s="29" t="s">
        <v>158</v>
      </c>
      <c r="E119" s="29">
        <v>6</v>
      </c>
      <c r="F119" s="29"/>
      <c r="G119" s="29"/>
      <c r="H119" s="30" t="s">
        <v>42</v>
      </c>
      <c r="I119" s="61">
        <v>5.33</v>
      </c>
      <c r="J119" s="30" t="s">
        <v>164</v>
      </c>
      <c r="K119" s="29"/>
      <c r="L119" s="29"/>
      <c r="M119" s="30"/>
      <c r="N119" s="29"/>
      <c r="O119" s="29"/>
      <c r="P119" s="30"/>
      <c r="Q119" s="29"/>
      <c r="R119" s="29"/>
      <c r="S119" s="29"/>
      <c r="T119" s="29"/>
      <c r="U119" s="29"/>
      <c r="V119" s="80"/>
      <c r="W119" s="29"/>
      <c r="X119" s="72"/>
      <c r="Y119" s="29"/>
      <c r="Z119" s="29"/>
      <c r="AA119" s="89">
        <v>0</v>
      </c>
    </row>
    <row r="120" spans="1:27" ht="45" customHeight="1" x14ac:dyDescent="0.25">
      <c r="A120" s="45">
        <v>108</v>
      </c>
      <c r="B120" s="45" t="s">
        <v>0</v>
      </c>
      <c r="C120" s="71" t="s">
        <v>59</v>
      </c>
      <c r="D120" s="29" t="s">
        <v>159</v>
      </c>
      <c r="E120" s="29">
        <v>6</v>
      </c>
      <c r="F120" s="29"/>
      <c r="G120" s="29"/>
      <c r="H120" s="66" t="s">
        <v>45</v>
      </c>
      <c r="I120" s="33">
        <v>2.5</v>
      </c>
      <c r="J120" s="32" t="s">
        <v>159</v>
      </c>
      <c r="K120" s="29"/>
      <c r="L120" s="29"/>
      <c r="M120" s="30"/>
      <c r="N120" s="29"/>
      <c r="O120" s="29"/>
      <c r="P120" s="30"/>
      <c r="Q120" s="29"/>
      <c r="R120" s="29"/>
      <c r="S120" s="29"/>
      <c r="T120" s="29"/>
      <c r="U120" s="29"/>
      <c r="V120" s="80"/>
      <c r="W120" s="29"/>
      <c r="X120" s="72"/>
      <c r="Y120" s="29"/>
      <c r="Z120" s="29"/>
      <c r="AA120" s="24">
        <v>1</v>
      </c>
    </row>
    <row r="121" spans="1:27" ht="45" customHeight="1" x14ac:dyDescent="0.25">
      <c r="A121" s="45">
        <v>109</v>
      </c>
      <c r="B121" s="45" t="s">
        <v>0</v>
      </c>
      <c r="C121" s="71" t="s">
        <v>69</v>
      </c>
      <c r="D121" s="29" t="s">
        <v>160</v>
      </c>
      <c r="E121" s="29">
        <v>0.4</v>
      </c>
      <c r="F121" s="29"/>
      <c r="G121" s="29"/>
      <c r="H121" s="32" t="s">
        <v>42</v>
      </c>
      <c r="I121" s="33">
        <v>6.5</v>
      </c>
      <c r="J121" s="30" t="s">
        <v>165</v>
      </c>
      <c r="K121" s="29"/>
      <c r="L121" s="29"/>
      <c r="M121" s="30"/>
      <c r="N121" s="29"/>
      <c r="O121" s="29"/>
      <c r="P121" s="30"/>
      <c r="Q121" s="29"/>
      <c r="R121" s="29"/>
      <c r="S121" s="29"/>
      <c r="T121" s="29"/>
      <c r="U121" s="29"/>
      <c r="V121" s="80"/>
      <c r="W121" s="29"/>
      <c r="X121" s="72"/>
      <c r="Y121" s="29"/>
      <c r="Z121" s="29"/>
      <c r="AA121" s="89">
        <v>0</v>
      </c>
    </row>
    <row r="122" spans="1:27" ht="45" customHeight="1" x14ac:dyDescent="0.25">
      <c r="A122" s="45">
        <v>110</v>
      </c>
      <c r="B122" s="45" t="s">
        <v>0</v>
      </c>
      <c r="C122" s="71" t="s">
        <v>59</v>
      </c>
      <c r="D122" s="29" t="s">
        <v>161</v>
      </c>
      <c r="E122" s="29">
        <v>6</v>
      </c>
      <c r="F122" s="29"/>
      <c r="G122" s="29"/>
      <c r="H122" s="66" t="s">
        <v>45</v>
      </c>
      <c r="I122" s="61">
        <v>2</v>
      </c>
      <c r="J122" s="30" t="s">
        <v>161</v>
      </c>
      <c r="K122" s="29"/>
      <c r="L122" s="29"/>
      <c r="M122" s="30">
        <v>8</v>
      </c>
      <c r="N122" s="29"/>
      <c r="O122" s="29"/>
      <c r="P122" s="30">
        <v>8</v>
      </c>
      <c r="Q122" s="29"/>
      <c r="R122" s="29"/>
      <c r="S122" s="29">
        <v>3</v>
      </c>
      <c r="T122" s="29">
        <v>5</v>
      </c>
      <c r="U122" s="29"/>
      <c r="V122" s="80"/>
      <c r="W122" s="29"/>
      <c r="X122" s="72"/>
      <c r="Y122" s="29"/>
      <c r="Z122" s="29"/>
      <c r="AA122" s="24">
        <v>1</v>
      </c>
    </row>
    <row r="123" spans="1:27" ht="45" customHeight="1" x14ac:dyDescent="0.25">
      <c r="A123" s="45">
        <v>111</v>
      </c>
      <c r="B123" s="45" t="s">
        <v>0</v>
      </c>
      <c r="C123" s="71" t="s">
        <v>69</v>
      </c>
      <c r="D123" s="29" t="s">
        <v>160</v>
      </c>
      <c r="E123" s="29">
        <v>0.4</v>
      </c>
      <c r="F123" s="29"/>
      <c r="G123" s="29"/>
      <c r="H123" s="30" t="s">
        <v>42</v>
      </c>
      <c r="I123" s="61">
        <v>5</v>
      </c>
      <c r="J123" s="30" t="s">
        <v>166</v>
      </c>
      <c r="K123" s="29"/>
      <c r="L123" s="29"/>
      <c r="M123" s="30"/>
      <c r="N123" s="29"/>
      <c r="O123" s="29"/>
      <c r="P123" s="30"/>
      <c r="Q123" s="29"/>
      <c r="R123" s="29"/>
      <c r="S123" s="29"/>
      <c r="T123" s="29">
        <v>0</v>
      </c>
      <c r="U123" s="29"/>
      <c r="V123" s="80"/>
      <c r="W123" s="29"/>
      <c r="X123" s="72"/>
      <c r="Y123" s="29"/>
      <c r="Z123" s="29"/>
      <c r="AA123" s="89">
        <v>0</v>
      </c>
    </row>
    <row r="124" spans="1:27" ht="45" customHeight="1" x14ac:dyDescent="0.25">
      <c r="A124" s="45">
        <v>112</v>
      </c>
      <c r="B124" s="45" t="s">
        <v>0</v>
      </c>
      <c r="C124" s="71" t="s">
        <v>69</v>
      </c>
      <c r="D124" s="29" t="s">
        <v>160</v>
      </c>
      <c r="E124" s="29">
        <v>0.4</v>
      </c>
      <c r="F124" s="29"/>
      <c r="G124" s="29"/>
      <c r="H124" s="30" t="s">
        <v>42</v>
      </c>
      <c r="I124" s="61">
        <v>1.1599999999999999</v>
      </c>
      <c r="J124" s="30" t="s">
        <v>167</v>
      </c>
      <c r="K124" s="29"/>
      <c r="L124" s="29"/>
      <c r="M124" s="30">
        <v>4</v>
      </c>
      <c r="N124" s="29"/>
      <c r="O124" s="29"/>
      <c r="P124" s="30">
        <f>T124</f>
        <v>4</v>
      </c>
      <c r="Q124" s="29"/>
      <c r="R124" s="29"/>
      <c r="S124" s="29"/>
      <c r="T124" s="29">
        <v>4</v>
      </c>
      <c r="U124" s="29"/>
      <c r="V124" s="80"/>
      <c r="W124" s="29"/>
      <c r="X124" s="72"/>
      <c r="Y124" s="29"/>
      <c r="Z124" s="29"/>
      <c r="AA124" s="89">
        <v>0</v>
      </c>
    </row>
    <row r="125" spans="1:27" ht="45" customHeight="1" x14ac:dyDescent="0.25">
      <c r="A125" s="45">
        <v>113</v>
      </c>
      <c r="B125" s="45" t="s">
        <v>0</v>
      </c>
      <c r="C125" s="71" t="s">
        <v>69</v>
      </c>
      <c r="D125" s="29" t="s">
        <v>158</v>
      </c>
      <c r="E125" s="29">
        <v>6</v>
      </c>
      <c r="F125" s="29"/>
      <c r="G125" s="29"/>
      <c r="H125" s="30" t="s">
        <v>42</v>
      </c>
      <c r="I125" s="61">
        <v>5</v>
      </c>
      <c r="J125" s="30" t="s">
        <v>168</v>
      </c>
      <c r="K125" s="29"/>
      <c r="L125" s="29"/>
      <c r="M125" s="30">
        <v>11</v>
      </c>
      <c r="N125" s="29"/>
      <c r="O125" s="29"/>
      <c r="P125" s="30">
        <f>T125+S125</f>
        <v>11</v>
      </c>
      <c r="Q125" s="29"/>
      <c r="R125" s="29"/>
      <c r="S125" s="29">
        <v>2</v>
      </c>
      <c r="T125" s="29">
        <v>9</v>
      </c>
      <c r="U125" s="29"/>
      <c r="V125" s="80"/>
      <c r="W125" s="29"/>
      <c r="X125" s="72"/>
      <c r="Y125" s="29"/>
      <c r="Z125" s="29"/>
      <c r="AA125" s="89">
        <v>0</v>
      </c>
    </row>
    <row r="126" spans="1:27" ht="45" customHeight="1" x14ac:dyDescent="0.25">
      <c r="A126" s="45">
        <v>114</v>
      </c>
      <c r="B126" s="45" t="s">
        <v>0</v>
      </c>
      <c r="C126" s="71" t="s">
        <v>69</v>
      </c>
      <c r="D126" s="29" t="s">
        <v>158</v>
      </c>
      <c r="E126" s="29">
        <v>6</v>
      </c>
      <c r="F126" s="29"/>
      <c r="G126" s="29"/>
      <c r="H126" s="30" t="s">
        <v>42</v>
      </c>
      <c r="I126" s="61">
        <v>5</v>
      </c>
      <c r="J126" s="30" t="s">
        <v>169</v>
      </c>
      <c r="K126" s="29"/>
      <c r="L126" s="29"/>
      <c r="M126" s="30">
        <v>16</v>
      </c>
      <c r="N126" s="29"/>
      <c r="O126" s="29"/>
      <c r="P126" s="30">
        <f>T126+S126</f>
        <v>16</v>
      </c>
      <c r="Q126" s="29"/>
      <c r="R126" s="29"/>
      <c r="S126" s="29">
        <v>1</v>
      </c>
      <c r="T126" s="29">
        <v>15</v>
      </c>
      <c r="U126" s="29"/>
      <c r="V126" s="80"/>
      <c r="W126" s="29"/>
      <c r="X126" s="72"/>
      <c r="Y126" s="29"/>
      <c r="Z126" s="29"/>
      <c r="AA126" s="89">
        <v>0</v>
      </c>
    </row>
    <row r="127" spans="1:27" ht="21.75" customHeight="1" x14ac:dyDescent="0.25">
      <c r="A127" s="114" t="s">
        <v>254</v>
      </c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6"/>
    </row>
    <row r="128" spans="1:27" ht="45" customHeight="1" x14ac:dyDescent="0.25">
      <c r="A128" s="45">
        <v>115</v>
      </c>
      <c r="B128" s="45" t="s">
        <v>0</v>
      </c>
      <c r="C128" s="71" t="s">
        <v>59</v>
      </c>
      <c r="D128" s="29" t="s">
        <v>162</v>
      </c>
      <c r="E128" s="29">
        <v>6</v>
      </c>
      <c r="F128" s="10"/>
      <c r="G128" s="10"/>
      <c r="H128" s="30" t="s">
        <v>42</v>
      </c>
      <c r="I128" s="61">
        <v>2.66</v>
      </c>
      <c r="J128" s="30" t="s">
        <v>162</v>
      </c>
      <c r="K128" s="29"/>
      <c r="L128" s="29"/>
      <c r="M128" s="30"/>
      <c r="N128" s="29"/>
      <c r="O128" s="29"/>
      <c r="P128" s="30"/>
      <c r="Q128" s="29"/>
      <c r="R128" s="29"/>
      <c r="S128" s="29"/>
      <c r="T128" s="29"/>
      <c r="U128" s="29"/>
      <c r="V128" s="80"/>
      <c r="W128" s="29"/>
      <c r="X128" s="72"/>
      <c r="Y128" s="29"/>
      <c r="Z128" s="29"/>
      <c r="AA128" s="89">
        <v>0</v>
      </c>
    </row>
    <row r="129" spans="1:27" ht="45" customHeight="1" x14ac:dyDescent="0.25">
      <c r="A129" s="45">
        <v>116</v>
      </c>
      <c r="B129" s="45" t="s">
        <v>0</v>
      </c>
      <c r="C129" s="71" t="s">
        <v>59</v>
      </c>
      <c r="D129" s="29" t="s">
        <v>245</v>
      </c>
      <c r="E129" s="29">
        <v>6</v>
      </c>
      <c r="F129" s="62"/>
      <c r="G129" s="62"/>
      <c r="H129" s="30" t="s">
        <v>42</v>
      </c>
      <c r="I129" s="61">
        <v>4.21</v>
      </c>
      <c r="J129" s="29" t="s">
        <v>245</v>
      </c>
      <c r="K129" s="29"/>
      <c r="L129" s="29"/>
      <c r="M129" s="12">
        <v>1</v>
      </c>
      <c r="N129" s="12"/>
      <c r="O129" s="12"/>
      <c r="P129" s="12">
        <v>1</v>
      </c>
      <c r="Q129" s="10"/>
      <c r="R129" s="10"/>
      <c r="S129" s="10"/>
      <c r="T129" s="10">
        <v>1</v>
      </c>
      <c r="U129" s="29"/>
      <c r="V129" s="80"/>
      <c r="W129" s="29"/>
      <c r="X129" s="72"/>
      <c r="Y129" s="29"/>
      <c r="Z129" s="29"/>
      <c r="AA129" s="89">
        <v>0</v>
      </c>
    </row>
    <row r="130" spans="1:27" ht="45" customHeight="1" x14ac:dyDescent="0.25">
      <c r="A130" s="45">
        <v>117</v>
      </c>
      <c r="B130" s="45" t="s">
        <v>0</v>
      </c>
      <c r="C130" s="71" t="s">
        <v>59</v>
      </c>
      <c r="D130" s="29" t="s">
        <v>244</v>
      </c>
      <c r="E130" s="29">
        <v>6</v>
      </c>
      <c r="F130" s="62"/>
      <c r="G130" s="62"/>
      <c r="H130" s="30" t="s">
        <v>42</v>
      </c>
      <c r="I130" s="61">
        <v>2.33</v>
      </c>
      <c r="J130" s="29" t="s">
        <v>244</v>
      </c>
      <c r="K130" s="29"/>
      <c r="L130" s="29"/>
      <c r="M130" s="12">
        <v>1</v>
      </c>
      <c r="N130" s="12"/>
      <c r="O130" s="12"/>
      <c r="P130" s="12">
        <v>1</v>
      </c>
      <c r="Q130" s="10"/>
      <c r="R130" s="10"/>
      <c r="S130" s="10"/>
      <c r="T130" s="10">
        <v>1</v>
      </c>
      <c r="U130" s="29"/>
      <c r="V130" s="80"/>
      <c r="W130" s="29"/>
      <c r="X130" s="72"/>
      <c r="Y130" s="29"/>
      <c r="Z130" s="29"/>
      <c r="AA130" s="89">
        <v>0</v>
      </c>
    </row>
    <row r="131" spans="1:27" ht="45" customHeight="1" x14ac:dyDescent="0.25">
      <c r="A131" s="45">
        <v>118</v>
      </c>
      <c r="B131" s="45" t="s">
        <v>0</v>
      </c>
      <c r="C131" s="71" t="s">
        <v>69</v>
      </c>
      <c r="D131" s="29" t="s">
        <v>160</v>
      </c>
      <c r="E131" s="29">
        <v>0.4</v>
      </c>
      <c r="F131" s="62"/>
      <c r="G131" s="62"/>
      <c r="H131" s="30" t="s">
        <v>42</v>
      </c>
      <c r="I131" s="61" t="s">
        <v>163</v>
      </c>
      <c r="J131" s="30" t="s">
        <v>170</v>
      </c>
      <c r="K131" s="29"/>
      <c r="L131" s="29"/>
      <c r="M131" s="30">
        <v>1</v>
      </c>
      <c r="N131" s="29"/>
      <c r="O131" s="29"/>
      <c r="P131" s="30">
        <f>T131</f>
        <v>1</v>
      </c>
      <c r="Q131" s="29"/>
      <c r="R131" s="29"/>
      <c r="S131" s="29"/>
      <c r="T131" s="29">
        <v>1</v>
      </c>
      <c r="U131" s="29"/>
      <c r="V131" s="80"/>
      <c r="W131" s="29"/>
      <c r="X131" s="72"/>
      <c r="Y131" s="29"/>
      <c r="Z131" s="29"/>
      <c r="AA131" s="89">
        <v>0</v>
      </c>
    </row>
    <row r="132" spans="1:27" ht="45" customHeight="1" x14ac:dyDescent="0.25">
      <c r="A132" s="45">
        <v>119</v>
      </c>
      <c r="B132" s="45" t="s">
        <v>0</v>
      </c>
      <c r="C132" s="71" t="s">
        <v>59</v>
      </c>
      <c r="D132" s="29" t="s">
        <v>239</v>
      </c>
      <c r="E132" s="29">
        <v>10</v>
      </c>
      <c r="F132" s="62"/>
      <c r="G132" s="62"/>
      <c r="H132" s="30" t="s">
        <v>42</v>
      </c>
      <c r="I132" s="61">
        <v>4</v>
      </c>
      <c r="J132" s="29" t="s">
        <v>239</v>
      </c>
      <c r="K132" s="29"/>
      <c r="L132" s="29"/>
      <c r="M132" s="30">
        <v>2</v>
      </c>
      <c r="N132" s="29"/>
      <c r="O132" s="29"/>
      <c r="P132" s="30">
        <v>2</v>
      </c>
      <c r="Q132" s="29"/>
      <c r="R132" s="29"/>
      <c r="S132" s="29"/>
      <c r="T132" s="29">
        <v>2</v>
      </c>
      <c r="U132" s="29"/>
      <c r="V132" s="80"/>
      <c r="W132" s="29"/>
      <c r="X132" s="72"/>
      <c r="Y132" s="29"/>
      <c r="Z132" s="29"/>
      <c r="AA132" s="89">
        <v>0</v>
      </c>
    </row>
    <row r="133" spans="1:27" ht="45" customHeight="1" x14ac:dyDescent="0.25">
      <c r="A133" s="45">
        <v>120</v>
      </c>
      <c r="B133" s="45" t="s">
        <v>0</v>
      </c>
      <c r="C133" s="71" t="s">
        <v>69</v>
      </c>
      <c r="D133" s="29" t="s">
        <v>160</v>
      </c>
      <c r="E133" s="29">
        <v>0.4</v>
      </c>
      <c r="F133" s="62"/>
      <c r="G133" s="62"/>
      <c r="H133" s="30" t="s">
        <v>42</v>
      </c>
      <c r="I133" s="61">
        <v>7</v>
      </c>
      <c r="J133" s="30" t="s">
        <v>171</v>
      </c>
      <c r="K133" s="29"/>
      <c r="L133" s="29"/>
      <c r="M133" s="30"/>
      <c r="N133" s="29"/>
      <c r="O133" s="29"/>
      <c r="P133" s="30"/>
      <c r="Q133" s="29"/>
      <c r="R133" s="29"/>
      <c r="S133" s="29"/>
      <c r="T133" s="29"/>
      <c r="U133" s="29"/>
      <c r="V133" s="80"/>
      <c r="W133" s="29"/>
      <c r="X133" s="72"/>
      <c r="Y133" s="29"/>
      <c r="Z133" s="29"/>
      <c r="AA133" s="89">
        <v>0</v>
      </c>
    </row>
    <row r="134" spans="1:27" ht="45" customHeight="1" x14ac:dyDescent="0.25">
      <c r="A134" s="45">
        <v>121</v>
      </c>
      <c r="B134" s="45" t="s">
        <v>0</v>
      </c>
      <c r="C134" s="72" t="s">
        <v>174</v>
      </c>
      <c r="D134" s="29" t="s">
        <v>174</v>
      </c>
      <c r="E134" s="29">
        <v>0.4</v>
      </c>
      <c r="F134" s="29"/>
      <c r="G134" s="29"/>
      <c r="H134" s="51" t="s">
        <v>45</v>
      </c>
      <c r="I134" s="33">
        <v>4</v>
      </c>
      <c r="J134" s="29" t="s">
        <v>69</v>
      </c>
      <c r="K134" s="63"/>
      <c r="L134" s="63"/>
      <c r="M134" s="30">
        <f t="shared" ref="M134:M138" si="2">N134+O134+P134</f>
        <v>1</v>
      </c>
      <c r="N134" s="32"/>
      <c r="O134" s="32"/>
      <c r="P134" s="30">
        <v>1</v>
      </c>
      <c r="Q134" s="32"/>
      <c r="R134" s="32"/>
      <c r="S134" s="32">
        <v>1</v>
      </c>
      <c r="T134" s="32"/>
      <c r="U134" s="63"/>
      <c r="V134" s="58"/>
      <c r="W134" s="21"/>
      <c r="X134" s="85"/>
      <c r="Y134" s="55"/>
      <c r="Z134" s="55"/>
      <c r="AA134" s="24">
        <v>1</v>
      </c>
    </row>
    <row r="135" spans="1:27" ht="45" customHeight="1" x14ac:dyDescent="0.25">
      <c r="A135" s="45">
        <v>122</v>
      </c>
      <c r="B135" s="45" t="s">
        <v>0</v>
      </c>
      <c r="C135" s="76" t="s">
        <v>59</v>
      </c>
      <c r="D135" s="64" t="s">
        <v>175</v>
      </c>
      <c r="E135" s="64">
        <v>6</v>
      </c>
      <c r="F135" s="65"/>
      <c r="G135" s="65"/>
      <c r="H135" s="51" t="s">
        <v>45</v>
      </c>
      <c r="I135" s="67">
        <v>3</v>
      </c>
      <c r="J135" s="64" t="s">
        <v>175</v>
      </c>
      <c r="K135" s="64"/>
      <c r="L135" s="64"/>
      <c r="M135" s="66">
        <f t="shared" si="2"/>
        <v>13</v>
      </c>
      <c r="N135" s="66"/>
      <c r="O135" s="66"/>
      <c r="P135" s="66">
        <f t="shared" ref="P135:P138" si="3">S135+T135</f>
        <v>13</v>
      </c>
      <c r="Q135" s="66"/>
      <c r="R135" s="66"/>
      <c r="S135" s="66">
        <v>1</v>
      </c>
      <c r="T135" s="66">
        <v>12</v>
      </c>
      <c r="U135" s="64"/>
      <c r="V135" s="79"/>
      <c r="W135" s="64"/>
      <c r="X135" s="85"/>
      <c r="Y135" s="55"/>
      <c r="Z135" s="55"/>
      <c r="AA135" s="24">
        <v>1</v>
      </c>
    </row>
    <row r="136" spans="1:27" ht="45" customHeight="1" x14ac:dyDescent="0.25">
      <c r="A136" s="45">
        <v>123</v>
      </c>
      <c r="B136" s="45" t="s">
        <v>0</v>
      </c>
      <c r="C136" s="71" t="s">
        <v>59</v>
      </c>
      <c r="D136" s="29" t="s">
        <v>246</v>
      </c>
      <c r="E136" s="29">
        <v>1</v>
      </c>
      <c r="F136" s="62"/>
      <c r="G136" s="62"/>
      <c r="H136" s="30" t="s">
        <v>42</v>
      </c>
      <c r="I136" s="61">
        <v>2.21</v>
      </c>
      <c r="J136" s="29" t="s">
        <v>246</v>
      </c>
      <c r="K136" s="29"/>
      <c r="L136" s="29"/>
      <c r="M136" s="12">
        <v>1</v>
      </c>
      <c r="N136" s="12"/>
      <c r="O136" s="12"/>
      <c r="P136" s="12">
        <v>1</v>
      </c>
      <c r="Q136" s="10"/>
      <c r="R136" s="10"/>
      <c r="S136" s="10"/>
      <c r="T136" s="10">
        <v>1</v>
      </c>
      <c r="U136" s="29"/>
      <c r="V136" s="80"/>
      <c r="W136" s="29"/>
      <c r="X136" s="72"/>
      <c r="Y136" s="29"/>
      <c r="Z136" s="29"/>
      <c r="AA136" s="89">
        <v>0</v>
      </c>
    </row>
    <row r="137" spans="1:27" ht="45" customHeight="1" x14ac:dyDescent="0.25">
      <c r="A137" s="45">
        <v>124</v>
      </c>
      <c r="B137" s="45" t="s">
        <v>0</v>
      </c>
      <c r="C137" s="76" t="s">
        <v>69</v>
      </c>
      <c r="D137" s="64" t="s">
        <v>160</v>
      </c>
      <c r="E137" s="64">
        <v>0.4</v>
      </c>
      <c r="F137" s="65"/>
      <c r="G137" s="65"/>
      <c r="H137" s="66" t="s">
        <v>42</v>
      </c>
      <c r="I137" s="67">
        <v>3</v>
      </c>
      <c r="J137" s="64" t="s">
        <v>186</v>
      </c>
      <c r="K137" s="64"/>
      <c r="L137" s="64"/>
      <c r="M137" s="66">
        <f t="shared" si="2"/>
        <v>1</v>
      </c>
      <c r="N137" s="66"/>
      <c r="O137" s="66"/>
      <c r="P137" s="66">
        <f t="shared" si="3"/>
        <v>1</v>
      </c>
      <c r="Q137" s="66"/>
      <c r="R137" s="66"/>
      <c r="S137" s="66"/>
      <c r="T137" s="66">
        <v>1</v>
      </c>
      <c r="U137" s="64"/>
      <c r="V137" s="79"/>
      <c r="W137" s="64"/>
      <c r="X137" s="85"/>
      <c r="Y137" s="55"/>
      <c r="Z137" s="55"/>
      <c r="AA137" s="89">
        <v>0</v>
      </c>
    </row>
    <row r="138" spans="1:27" ht="45" customHeight="1" x14ac:dyDescent="0.25">
      <c r="A138" s="45">
        <v>125</v>
      </c>
      <c r="B138" s="45" t="s">
        <v>0</v>
      </c>
      <c r="C138" s="76" t="s">
        <v>69</v>
      </c>
      <c r="D138" s="64" t="s">
        <v>160</v>
      </c>
      <c r="E138" s="64">
        <v>0.4</v>
      </c>
      <c r="F138" s="65"/>
      <c r="G138" s="65"/>
      <c r="H138" s="66" t="s">
        <v>42</v>
      </c>
      <c r="I138" s="67">
        <v>3</v>
      </c>
      <c r="J138" s="64" t="s">
        <v>187</v>
      </c>
      <c r="K138" s="64"/>
      <c r="L138" s="64"/>
      <c r="M138" s="66">
        <f t="shared" si="2"/>
        <v>3</v>
      </c>
      <c r="N138" s="66"/>
      <c r="O138" s="66"/>
      <c r="P138" s="66">
        <f t="shared" si="3"/>
        <v>3</v>
      </c>
      <c r="Q138" s="66"/>
      <c r="R138" s="66"/>
      <c r="S138" s="66"/>
      <c r="T138" s="66">
        <v>3</v>
      </c>
      <c r="U138" s="64"/>
      <c r="V138" s="79"/>
      <c r="W138" s="64"/>
      <c r="X138" s="85"/>
      <c r="Y138" s="55"/>
      <c r="Z138" s="55"/>
      <c r="AA138" s="89">
        <v>0</v>
      </c>
    </row>
    <row r="139" spans="1:27" ht="45" customHeight="1" x14ac:dyDescent="0.25">
      <c r="A139" s="45">
        <v>126</v>
      </c>
      <c r="B139" s="45" t="s">
        <v>0</v>
      </c>
      <c r="C139" s="98" t="s">
        <v>238</v>
      </c>
      <c r="D139" s="10" t="s">
        <v>49</v>
      </c>
      <c r="E139" s="10">
        <v>6</v>
      </c>
      <c r="F139" s="99"/>
      <c r="G139" s="99"/>
      <c r="H139" s="43" t="s">
        <v>42</v>
      </c>
      <c r="I139" s="11">
        <v>5.32</v>
      </c>
      <c r="J139" s="12" t="s">
        <v>49</v>
      </c>
      <c r="K139" s="12"/>
      <c r="L139" s="12"/>
      <c r="M139" s="12">
        <v>1</v>
      </c>
      <c r="N139" s="12"/>
      <c r="O139" s="12"/>
      <c r="P139" s="12">
        <v>1</v>
      </c>
      <c r="Q139" s="10"/>
      <c r="R139" s="10"/>
      <c r="S139" s="10">
        <v>1</v>
      </c>
      <c r="T139" s="18"/>
      <c r="U139" s="10"/>
      <c r="V139" s="10"/>
      <c r="W139" s="10"/>
      <c r="X139" s="10"/>
      <c r="Y139" s="10"/>
      <c r="Z139" s="18"/>
      <c r="AA139" s="89">
        <v>0</v>
      </c>
    </row>
    <row r="140" spans="1:27" ht="45" customHeight="1" x14ac:dyDescent="0.25">
      <c r="A140" s="45">
        <v>127</v>
      </c>
      <c r="B140" s="45" t="s">
        <v>0</v>
      </c>
      <c r="C140" s="76" t="s">
        <v>69</v>
      </c>
      <c r="D140" s="64" t="s">
        <v>160</v>
      </c>
      <c r="E140" s="64">
        <v>0.4</v>
      </c>
      <c r="F140" s="65"/>
      <c r="G140" s="65"/>
      <c r="H140" s="66" t="s">
        <v>42</v>
      </c>
      <c r="I140" s="67">
        <v>3</v>
      </c>
      <c r="J140" s="64" t="s">
        <v>188</v>
      </c>
      <c r="K140" s="64"/>
      <c r="L140" s="64"/>
      <c r="M140" s="66">
        <f>N140+O140+P140</f>
        <v>1</v>
      </c>
      <c r="N140" s="66"/>
      <c r="O140" s="66"/>
      <c r="P140" s="66">
        <f>S140+T140</f>
        <v>1</v>
      </c>
      <c r="Q140" s="66"/>
      <c r="R140" s="66"/>
      <c r="S140" s="66"/>
      <c r="T140" s="66">
        <v>1</v>
      </c>
      <c r="U140" s="64"/>
      <c r="V140" s="79"/>
      <c r="W140" s="64"/>
      <c r="X140" s="85"/>
      <c r="Y140" s="55"/>
      <c r="Z140" s="55"/>
      <c r="AA140" s="89">
        <v>0</v>
      </c>
    </row>
    <row r="141" spans="1:27" ht="45" customHeight="1" x14ac:dyDescent="0.25">
      <c r="A141" s="45">
        <v>128</v>
      </c>
      <c r="B141" s="45" t="s">
        <v>0</v>
      </c>
      <c r="C141" s="76" t="s">
        <v>69</v>
      </c>
      <c r="D141" s="64" t="s">
        <v>160</v>
      </c>
      <c r="E141" s="64">
        <v>0.4</v>
      </c>
      <c r="F141" s="65"/>
      <c r="G141" s="65"/>
      <c r="H141" s="66" t="s">
        <v>42</v>
      </c>
      <c r="I141" s="67">
        <v>3</v>
      </c>
      <c r="J141" s="64" t="s">
        <v>189</v>
      </c>
      <c r="K141" s="64"/>
      <c r="L141" s="64"/>
      <c r="M141" s="66"/>
      <c r="N141" s="66"/>
      <c r="O141" s="66"/>
      <c r="P141" s="66"/>
      <c r="Q141" s="66"/>
      <c r="R141" s="66"/>
      <c r="S141" s="66"/>
      <c r="T141" s="66"/>
      <c r="U141" s="64"/>
      <c r="V141" s="79"/>
      <c r="W141" s="64"/>
      <c r="X141" s="85"/>
      <c r="Y141" s="55"/>
      <c r="Z141" s="55"/>
      <c r="AA141" s="89">
        <v>0</v>
      </c>
    </row>
    <row r="142" spans="1:27" ht="45" customHeight="1" x14ac:dyDescent="0.25">
      <c r="A142" s="45">
        <v>129</v>
      </c>
      <c r="B142" s="45" t="s">
        <v>0</v>
      </c>
      <c r="C142" s="76" t="s">
        <v>69</v>
      </c>
      <c r="D142" s="64" t="s">
        <v>160</v>
      </c>
      <c r="E142" s="64">
        <v>0.4</v>
      </c>
      <c r="F142" s="65"/>
      <c r="G142" s="65"/>
      <c r="H142" s="66" t="s">
        <v>42</v>
      </c>
      <c r="I142" s="67">
        <v>3</v>
      </c>
      <c r="J142" s="64" t="s">
        <v>190</v>
      </c>
      <c r="K142" s="64"/>
      <c r="L142" s="64"/>
      <c r="M142" s="66">
        <f>P142</f>
        <v>1</v>
      </c>
      <c r="N142" s="66"/>
      <c r="O142" s="66"/>
      <c r="P142" s="66">
        <f>T142</f>
        <v>1</v>
      </c>
      <c r="Q142" s="66"/>
      <c r="R142" s="66"/>
      <c r="S142" s="66"/>
      <c r="T142" s="66">
        <v>1</v>
      </c>
      <c r="U142" s="64"/>
      <c r="V142" s="79"/>
      <c r="W142" s="64"/>
      <c r="X142" s="85"/>
      <c r="Y142" s="55"/>
      <c r="Z142" s="55"/>
      <c r="AA142" s="89">
        <v>0</v>
      </c>
    </row>
    <row r="143" spans="1:27" ht="45" customHeight="1" x14ac:dyDescent="0.25">
      <c r="A143" s="45">
        <v>130</v>
      </c>
      <c r="B143" s="45" t="s">
        <v>0</v>
      </c>
      <c r="C143" s="71" t="s">
        <v>59</v>
      </c>
      <c r="D143" s="29" t="s">
        <v>240</v>
      </c>
      <c r="E143" s="29">
        <v>6</v>
      </c>
      <c r="F143" s="62"/>
      <c r="G143" s="62"/>
      <c r="H143" s="30" t="s">
        <v>42</v>
      </c>
      <c r="I143" s="61">
        <v>4</v>
      </c>
      <c r="J143" s="29" t="s">
        <v>240</v>
      </c>
      <c r="K143" s="29"/>
      <c r="L143" s="29"/>
      <c r="M143" s="30">
        <v>4</v>
      </c>
      <c r="N143" s="29"/>
      <c r="O143" s="29"/>
      <c r="P143" s="30">
        <v>2</v>
      </c>
      <c r="Q143" s="29"/>
      <c r="R143" s="29"/>
      <c r="S143" s="29"/>
      <c r="T143" s="29">
        <v>2</v>
      </c>
      <c r="U143" s="29"/>
      <c r="V143" s="80"/>
      <c r="W143" s="29"/>
      <c r="X143" s="72"/>
      <c r="Y143" s="29"/>
      <c r="Z143" s="29"/>
      <c r="AA143" s="89">
        <v>0</v>
      </c>
    </row>
    <row r="144" spans="1:27" ht="45" customHeight="1" x14ac:dyDescent="0.25">
      <c r="A144" s="45">
        <v>131</v>
      </c>
      <c r="B144" s="45" t="s">
        <v>0</v>
      </c>
      <c r="C144" s="76" t="s">
        <v>69</v>
      </c>
      <c r="D144" s="64" t="s">
        <v>160</v>
      </c>
      <c r="E144" s="64">
        <v>0.4</v>
      </c>
      <c r="F144" s="65"/>
      <c r="G144" s="65"/>
      <c r="H144" s="66" t="s">
        <v>42</v>
      </c>
      <c r="I144" s="67">
        <v>3</v>
      </c>
      <c r="J144" s="64" t="s">
        <v>191</v>
      </c>
      <c r="K144" s="64"/>
      <c r="L144" s="64"/>
      <c r="M144" s="66"/>
      <c r="N144" s="66"/>
      <c r="O144" s="66"/>
      <c r="P144" s="66"/>
      <c r="Q144" s="66"/>
      <c r="R144" s="66"/>
      <c r="S144" s="66"/>
      <c r="T144" s="66"/>
      <c r="U144" s="64"/>
      <c r="V144" s="79"/>
      <c r="W144" s="64"/>
      <c r="X144" s="85"/>
      <c r="Y144" s="55"/>
      <c r="Z144" s="55"/>
      <c r="AA144" s="89">
        <v>0</v>
      </c>
    </row>
    <row r="145" spans="1:27" ht="45" customHeight="1" x14ac:dyDescent="0.25">
      <c r="A145" s="45">
        <v>132</v>
      </c>
      <c r="B145" s="45" t="s">
        <v>0</v>
      </c>
      <c r="C145" s="76" t="s">
        <v>69</v>
      </c>
      <c r="D145" s="64" t="s">
        <v>160</v>
      </c>
      <c r="E145" s="64">
        <v>0.4</v>
      </c>
      <c r="F145" s="65"/>
      <c r="G145" s="65"/>
      <c r="H145" s="66" t="s">
        <v>42</v>
      </c>
      <c r="I145" s="67">
        <v>3</v>
      </c>
      <c r="J145" s="64" t="s">
        <v>192</v>
      </c>
      <c r="K145" s="64"/>
      <c r="L145" s="64"/>
      <c r="M145" s="66">
        <f t="shared" ref="M145:M160" si="4">N145+O145+P145</f>
        <v>1</v>
      </c>
      <c r="N145" s="66"/>
      <c r="O145" s="66"/>
      <c r="P145" s="66">
        <f>S145+T145</f>
        <v>1</v>
      </c>
      <c r="Q145" s="66"/>
      <c r="R145" s="66"/>
      <c r="S145" s="66"/>
      <c r="T145" s="66">
        <v>1</v>
      </c>
      <c r="U145" s="64"/>
      <c r="V145" s="79"/>
      <c r="W145" s="64"/>
      <c r="X145" s="85"/>
      <c r="Y145" s="55"/>
      <c r="Z145" s="55"/>
      <c r="AA145" s="89">
        <v>0</v>
      </c>
    </row>
    <row r="146" spans="1:27" ht="45" customHeight="1" x14ac:dyDescent="0.25">
      <c r="A146" s="45">
        <v>133</v>
      </c>
      <c r="B146" s="45" t="s">
        <v>0</v>
      </c>
      <c r="C146" s="76" t="s">
        <v>69</v>
      </c>
      <c r="D146" s="64" t="s">
        <v>160</v>
      </c>
      <c r="E146" s="64">
        <v>0.4</v>
      </c>
      <c r="F146" s="65"/>
      <c r="G146" s="65"/>
      <c r="H146" s="66" t="s">
        <v>42</v>
      </c>
      <c r="I146" s="67">
        <v>3</v>
      </c>
      <c r="J146" s="64" t="s">
        <v>192</v>
      </c>
      <c r="K146" s="64"/>
      <c r="L146" s="64"/>
      <c r="M146" s="66"/>
      <c r="N146" s="66"/>
      <c r="O146" s="66"/>
      <c r="P146" s="66"/>
      <c r="Q146" s="66"/>
      <c r="R146" s="66"/>
      <c r="S146" s="66"/>
      <c r="T146" s="66"/>
      <c r="U146" s="64"/>
      <c r="V146" s="79"/>
      <c r="W146" s="64"/>
      <c r="X146" s="85"/>
      <c r="Y146" s="55"/>
      <c r="Z146" s="55"/>
      <c r="AA146" s="89">
        <v>0</v>
      </c>
    </row>
    <row r="147" spans="1:27" ht="45" customHeight="1" x14ac:dyDescent="0.25">
      <c r="A147" s="45">
        <v>134</v>
      </c>
      <c r="B147" s="45" t="s">
        <v>0</v>
      </c>
      <c r="C147" s="71" t="s">
        <v>59</v>
      </c>
      <c r="D147" s="29" t="s">
        <v>241</v>
      </c>
      <c r="E147" s="29">
        <v>6</v>
      </c>
      <c r="F147" s="62"/>
      <c r="G147" s="62"/>
      <c r="H147" s="30" t="s">
        <v>42</v>
      </c>
      <c r="I147" s="61">
        <v>4</v>
      </c>
      <c r="J147" s="29" t="s">
        <v>241</v>
      </c>
      <c r="K147" s="29"/>
      <c r="L147" s="29"/>
      <c r="M147" s="12">
        <v>1</v>
      </c>
      <c r="N147" s="12"/>
      <c r="O147" s="12"/>
      <c r="P147" s="12">
        <v>1</v>
      </c>
      <c r="Q147" s="10"/>
      <c r="R147" s="10"/>
      <c r="S147" s="10"/>
      <c r="T147" s="10">
        <v>1</v>
      </c>
      <c r="U147" s="29"/>
      <c r="V147" s="80"/>
      <c r="W147" s="29"/>
      <c r="X147" s="72"/>
      <c r="Y147" s="29"/>
      <c r="Z147" s="29"/>
      <c r="AA147" s="89">
        <v>0</v>
      </c>
    </row>
    <row r="148" spans="1:27" ht="45" customHeight="1" x14ac:dyDescent="0.25">
      <c r="A148" s="45">
        <v>135</v>
      </c>
      <c r="B148" s="45" t="s">
        <v>0</v>
      </c>
      <c r="C148" s="76" t="s">
        <v>69</v>
      </c>
      <c r="D148" s="64" t="s">
        <v>158</v>
      </c>
      <c r="E148" s="64">
        <v>6</v>
      </c>
      <c r="F148" s="65"/>
      <c r="G148" s="65"/>
      <c r="H148" s="66" t="s">
        <v>42</v>
      </c>
      <c r="I148" s="67">
        <v>3</v>
      </c>
      <c r="J148" s="64" t="s">
        <v>193</v>
      </c>
      <c r="K148" s="64"/>
      <c r="L148" s="64"/>
      <c r="M148" s="66"/>
      <c r="N148" s="66"/>
      <c r="O148" s="66"/>
      <c r="P148" s="66"/>
      <c r="Q148" s="66"/>
      <c r="R148" s="66"/>
      <c r="S148" s="66"/>
      <c r="T148" s="66"/>
      <c r="U148" s="64"/>
      <c r="V148" s="79"/>
      <c r="W148" s="64"/>
      <c r="X148" s="85"/>
      <c r="Y148" s="55"/>
      <c r="Z148" s="55"/>
      <c r="AA148" s="89">
        <v>0</v>
      </c>
    </row>
    <row r="149" spans="1:27" ht="45" customHeight="1" x14ac:dyDescent="0.25">
      <c r="A149" s="45">
        <v>136</v>
      </c>
      <c r="B149" s="45" t="s">
        <v>0</v>
      </c>
      <c r="C149" s="76" t="s">
        <v>59</v>
      </c>
      <c r="D149" s="64" t="s">
        <v>58</v>
      </c>
      <c r="E149" s="64">
        <v>6</v>
      </c>
      <c r="F149" s="65"/>
      <c r="G149" s="65"/>
      <c r="H149" s="66" t="s">
        <v>42</v>
      </c>
      <c r="I149" s="67">
        <v>1.83</v>
      </c>
      <c r="J149" s="64" t="s">
        <v>58</v>
      </c>
      <c r="K149" s="64"/>
      <c r="L149" s="64"/>
      <c r="M149" s="66">
        <f t="shared" si="4"/>
        <v>17</v>
      </c>
      <c r="N149" s="66"/>
      <c r="O149" s="66"/>
      <c r="P149" s="66">
        <f t="shared" ref="P149:P153" si="5">S149+T149</f>
        <v>17</v>
      </c>
      <c r="Q149" s="66"/>
      <c r="R149" s="66"/>
      <c r="S149" s="66">
        <v>2</v>
      </c>
      <c r="T149" s="66">
        <v>15</v>
      </c>
      <c r="U149" s="64"/>
      <c r="V149" s="79"/>
      <c r="W149" s="64"/>
      <c r="X149" s="85"/>
      <c r="Y149" s="55"/>
      <c r="Z149" s="55"/>
      <c r="AA149" s="89">
        <v>0</v>
      </c>
    </row>
    <row r="150" spans="1:27" ht="45" customHeight="1" x14ac:dyDescent="0.25">
      <c r="A150" s="45">
        <v>137</v>
      </c>
      <c r="B150" s="45" t="s">
        <v>0</v>
      </c>
      <c r="C150" s="76" t="s">
        <v>69</v>
      </c>
      <c r="D150" s="64" t="s">
        <v>160</v>
      </c>
      <c r="E150" s="64">
        <v>0.4</v>
      </c>
      <c r="F150" s="65"/>
      <c r="G150" s="65"/>
      <c r="H150" s="66" t="s">
        <v>42</v>
      </c>
      <c r="I150" s="67">
        <v>2</v>
      </c>
      <c r="J150" s="64" t="s">
        <v>194</v>
      </c>
      <c r="K150" s="64"/>
      <c r="L150" s="64"/>
      <c r="M150" s="66">
        <f t="shared" si="4"/>
        <v>1</v>
      </c>
      <c r="N150" s="66"/>
      <c r="O150" s="66"/>
      <c r="P150" s="66">
        <f t="shared" si="5"/>
        <v>1</v>
      </c>
      <c r="Q150" s="66"/>
      <c r="R150" s="66"/>
      <c r="S150" s="66"/>
      <c r="T150" s="66">
        <v>1</v>
      </c>
      <c r="U150" s="64"/>
      <c r="V150" s="79"/>
      <c r="W150" s="64"/>
      <c r="X150" s="85"/>
      <c r="Y150" s="55"/>
      <c r="Z150" s="55"/>
      <c r="AA150" s="89">
        <v>0</v>
      </c>
    </row>
    <row r="151" spans="1:27" ht="45" customHeight="1" x14ac:dyDescent="0.25">
      <c r="A151" s="45">
        <v>138</v>
      </c>
      <c r="B151" s="45" t="s">
        <v>0</v>
      </c>
      <c r="C151" s="76" t="s">
        <v>69</v>
      </c>
      <c r="D151" s="64" t="s">
        <v>160</v>
      </c>
      <c r="E151" s="64">
        <v>0.4</v>
      </c>
      <c r="F151" s="65"/>
      <c r="G151" s="65"/>
      <c r="H151" s="66" t="s">
        <v>42</v>
      </c>
      <c r="I151" s="67">
        <v>2</v>
      </c>
      <c r="J151" s="64" t="s">
        <v>195</v>
      </c>
      <c r="K151" s="64"/>
      <c r="L151" s="64"/>
      <c r="M151" s="66">
        <f t="shared" si="4"/>
        <v>1</v>
      </c>
      <c r="N151" s="66"/>
      <c r="O151" s="66"/>
      <c r="P151" s="66">
        <f t="shared" si="5"/>
        <v>1</v>
      </c>
      <c r="Q151" s="66"/>
      <c r="R151" s="66"/>
      <c r="S151" s="66"/>
      <c r="T151" s="66">
        <v>1</v>
      </c>
      <c r="U151" s="64"/>
      <c r="V151" s="79"/>
      <c r="W151" s="64"/>
      <c r="X151" s="85"/>
      <c r="Y151" s="55"/>
      <c r="Z151" s="55"/>
      <c r="AA151" s="89">
        <v>0</v>
      </c>
    </row>
    <row r="152" spans="1:27" ht="45" customHeight="1" x14ac:dyDescent="0.25">
      <c r="A152" s="45">
        <v>139</v>
      </c>
      <c r="B152" s="45" t="s">
        <v>0</v>
      </c>
      <c r="C152" s="76" t="s">
        <v>69</v>
      </c>
      <c r="D152" s="64" t="s">
        <v>160</v>
      </c>
      <c r="E152" s="64">
        <v>0.4</v>
      </c>
      <c r="F152" s="65"/>
      <c r="G152" s="65"/>
      <c r="H152" s="66" t="s">
        <v>42</v>
      </c>
      <c r="I152" s="67">
        <v>2</v>
      </c>
      <c r="J152" s="64" t="s">
        <v>196</v>
      </c>
      <c r="K152" s="64"/>
      <c r="L152" s="64"/>
      <c r="M152" s="66">
        <f t="shared" si="4"/>
        <v>1</v>
      </c>
      <c r="N152" s="66"/>
      <c r="O152" s="66"/>
      <c r="P152" s="66">
        <f t="shared" si="5"/>
        <v>1</v>
      </c>
      <c r="Q152" s="66"/>
      <c r="R152" s="66"/>
      <c r="S152" s="66"/>
      <c r="T152" s="66">
        <v>1</v>
      </c>
      <c r="U152" s="64"/>
      <c r="V152" s="79"/>
      <c r="W152" s="64"/>
      <c r="X152" s="85"/>
      <c r="Y152" s="55"/>
      <c r="Z152" s="55"/>
      <c r="AA152" s="89">
        <v>0</v>
      </c>
    </row>
    <row r="153" spans="1:27" ht="45" customHeight="1" x14ac:dyDescent="0.25">
      <c r="A153" s="45">
        <v>140</v>
      </c>
      <c r="B153" s="45" t="s">
        <v>0</v>
      </c>
      <c r="C153" s="76" t="s">
        <v>69</v>
      </c>
      <c r="D153" s="64" t="s">
        <v>160</v>
      </c>
      <c r="E153" s="64">
        <v>0.4</v>
      </c>
      <c r="F153" s="65"/>
      <c r="G153" s="65"/>
      <c r="H153" s="66" t="s">
        <v>42</v>
      </c>
      <c r="I153" s="67">
        <v>2</v>
      </c>
      <c r="J153" s="64" t="s">
        <v>197</v>
      </c>
      <c r="K153" s="64"/>
      <c r="L153" s="64"/>
      <c r="M153" s="66">
        <f t="shared" si="4"/>
        <v>1</v>
      </c>
      <c r="N153" s="66"/>
      <c r="O153" s="66"/>
      <c r="P153" s="66">
        <f t="shared" si="5"/>
        <v>1</v>
      </c>
      <c r="Q153" s="66"/>
      <c r="R153" s="66"/>
      <c r="S153" s="66"/>
      <c r="T153" s="66">
        <v>1</v>
      </c>
      <c r="U153" s="64"/>
      <c r="V153" s="79"/>
      <c r="W153" s="64"/>
      <c r="X153" s="85"/>
      <c r="Y153" s="55"/>
      <c r="Z153" s="55"/>
      <c r="AA153" s="89">
        <v>0</v>
      </c>
    </row>
    <row r="154" spans="1:27" ht="45" customHeight="1" x14ac:dyDescent="0.25">
      <c r="A154" s="45">
        <v>141</v>
      </c>
      <c r="B154" s="45" t="s">
        <v>0</v>
      </c>
      <c r="C154" s="71" t="s">
        <v>59</v>
      </c>
      <c r="D154" s="29" t="s">
        <v>248</v>
      </c>
      <c r="E154" s="29">
        <v>6</v>
      </c>
      <c r="F154" s="62"/>
      <c r="G154" s="62"/>
      <c r="H154" s="30" t="s">
        <v>42</v>
      </c>
      <c r="I154" s="61">
        <v>4.01</v>
      </c>
      <c r="J154" s="29" t="s">
        <v>248</v>
      </c>
      <c r="K154" s="29"/>
      <c r="L154" s="29"/>
      <c r="M154" s="12">
        <v>1</v>
      </c>
      <c r="N154" s="12"/>
      <c r="O154" s="12"/>
      <c r="P154" s="12">
        <v>1</v>
      </c>
      <c r="Q154" s="10"/>
      <c r="R154" s="10"/>
      <c r="S154" s="10"/>
      <c r="T154" s="10">
        <v>1</v>
      </c>
      <c r="U154" s="29"/>
      <c r="V154" s="80"/>
      <c r="W154" s="29"/>
      <c r="X154" s="72"/>
      <c r="Y154" s="29"/>
      <c r="Z154" s="29"/>
      <c r="AA154" s="89">
        <v>0</v>
      </c>
    </row>
    <row r="155" spans="1:27" ht="45" customHeight="1" x14ac:dyDescent="0.25">
      <c r="A155" s="45">
        <v>142</v>
      </c>
      <c r="B155" s="45" t="s">
        <v>0</v>
      </c>
      <c r="C155" s="71" t="s">
        <v>59</v>
      </c>
      <c r="D155" s="29" t="s">
        <v>249</v>
      </c>
      <c r="E155" s="29">
        <v>6</v>
      </c>
      <c r="F155" s="62"/>
      <c r="G155" s="62"/>
      <c r="H155" s="30" t="s">
        <v>42</v>
      </c>
      <c r="I155" s="61">
        <v>3.22</v>
      </c>
      <c r="J155" s="29" t="s">
        <v>249</v>
      </c>
      <c r="K155" s="29"/>
      <c r="L155" s="29"/>
      <c r="M155" s="12">
        <v>1</v>
      </c>
      <c r="N155" s="12"/>
      <c r="O155" s="12"/>
      <c r="P155" s="12">
        <v>1</v>
      </c>
      <c r="Q155" s="10"/>
      <c r="R155" s="10"/>
      <c r="S155" s="10"/>
      <c r="T155" s="10">
        <v>1</v>
      </c>
      <c r="U155" s="29"/>
      <c r="V155" s="80"/>
      <c r="W155" s="29"/>
      <c r="X155" s="72"/>
      <c r="Y155" s="29"/>
      <c r="Z155" s="29"/>
      <c r="AA155" s="89">
        <v>0</v>
      </c>
    </row>
    <row r="156" spans="1:27" ht="45" customHeight="1" x14ac:dyDescent="0.25">
      <c r="A156" s="45">
        <v>143</v>
      </c>
      <c r="B156" s="45" t="s">
        <v>0</v>
      </c>
      <c r="C156" s="71" t="s">
        <v>59</v>
      </c>
      <c r="D156" s="29" t="s">
        <v>249</v>
      </c>
      <c r="E156" s="29">
        <v>6</v>
      </c>
      <c r="F156" s="62"/>
      <c r="G156" s="62"/>
      <c r="H156" s="30" t="s">
        <v>42</v>
      </c>
      <c r="I156" s="61">
        <v>4</v>
      </c>
      <c r="J156" s="29" t="s">
        <v>242</v>
      </c>
      <c r="K156" s="29"/>
      <c r="L156" s="29"/>
      <c r="M156" s="12">
        <v>1</v>
      </c>
      <c r="N156" s="12"/>
      <c r="O156" s="12"/>
      <c r="P156" s="12">
        <v>1</v>
      </c>
      <c r="Q156" s="10"/>
      <c r="R156" s="10"/>
      <c r="S156" s="10"/>
      <c r="T156" s="10">
        <v>1</v>
      </c>
      <c r="U156" s="29"/>
      <c r="V156" s="80"/>
      <c r="W156" s="29"/>
      <c r="X156" s="72"/>
      <c r="Y156" s="29"/>
      <c r="Z156" s="29"/>
      <c r="AA156" s="89">
        <v>0</v>
      </c>
    </row>
    <row r="157" spans="1:27" ht="45" customHeight="1" x14ac:dyDescent="0.25">
      <c r="A157" s="45">
        <v>144</v>
      </c>
      <c r="B157" s="45" t="s">
        <v>0</v>
      </c>
      <c r="C157" s="71" t="s">
        <v>59</v>
      </c>
      <c r="D157" s="29" t="s">
        <v>250</v>
      </c>
      <c r="E157" s="29">
        <v>6</v>
      </c>
      <c r="F157" s="62"/>
      <c r="G157" s="62"/>
      <c r="H157" s="30" t="s">
        <v>42</v>
      </c>
      <c r="I157" s="61">
        <v>3</v>
      </c>
      <c r="J157" s="29" t="s">
        <v>250</v>
      </c>
      <c r="K157" s="29"/>
      <c r="L157" s="29"/>
      <c r="M157" s="12">
        <v>1</v>
      </c>
      <c r="N157" s="12"/>
      <c r="O157" s="12"/>
      <c r="P157" s="12">
        <v>1</v>
      </c>
      <c r="Q157" s="10"/>
      <c r="R157" s="10"/>
      <c r="S157" s="10"/>
      <c r="T157" s="10">
        <v>1</v>
      </c>
      <c r="U157" s="29"/>
      <c r="V157" s="80"/>
      <c r="W157" s="29"/>
      <c r="X157" s="72"/>
      <c r="Y157" s="29"/>
      <c r="Z157" s="29"/>
      <c r="AA157" s="89">
        <v>0</v>
      </c>
    </row>
    <row r="158" spans="1:27" ht="45" customHeight="1" x14ac:dyDescent="0.25">
      <c r="A158" s="45">
        <v>145</v>
      </c>
      <c r="B158" s="45" t="s">
        <v>0</v>
      </c>
      <c r="C158" s="76" t="s">
        <v>69</v>
      </c>
      <c r="D158" s="64" t="s">
        <v>158</v>
      </c>
      <c r="E158" s="64">
        <v>6</v>
      </c>
      <c r="F158" s="65"/>
      <c r="G158" s="65"/>
      <c r="H158" s="66" t="s">
        <v>42</v>
      </c>
      <c r="I158" s="67">
        <v>2</v>
      </c>
      <c r="J158" s="64" t="s">
        <v>198</v>
      </c>
      <c r="K158" s="64"/>
      <c r="L158" s="64"/>
      <c r="M158" s="66">
        <f t="shared" si="4"/>
        <v>0</v>
      </c>
      <c r="N158" s="66"/>
      <c r="O158" s="66"/>
      <c r="P158" s="66">
        <v>0</v>
      </c>
      <c r="Q158" s="66"/>
      <c r="R158" s="66"/>
      <c r="S158" s="66"/>
      <c r="T158" s="66"/>
      <c r="U158" s="64"/>
      <c r="V158" s="79"/>
      <c r="W158" s="64"/>
      <c r="X158" s="85"/>
      <c r="Y158" s="55"/>
      <c r="Z158" s="55"/>
      <c r="AA158" s="89">
        <v>0</v>
      </c>
    </row>
    <row r="159" spans="1:27" ht="45" customHeight="1" x14ac:dyDescent="0.25">
      <c r="A159" s="45">
        <v>146</v>
      </c>
      <c r="B159" s="45" t="s">
        <v>0</v>
      </c>
      <c r="C159" s="76" t="s">
        <v>59</v>
      </c>
      <c r="D159" s="64" t="s">
        <v>176</v>
      </c>
      <c r="E159" s="64" t="s">
        <v>177</v>
      </c>
      <c r="F159" s="65"/>
      <c r="G159" s="65"/>
      <c r="H159" s="51" t="s">
        <v>45</v>
      </c>
      <c r="I159" s="67">
        <v>1.83</v>
      </c>
      <c r="J159" s="64" t="s">
        <v>176</v>
      </c>
      <c r="K159" s="64"/>
      <c r="L159" s="64"/>
      <c r="M159" s="66">
        <f t="shared" si="4"/>
        <v>13</v>
      </c>
      <c r="N159" s="66"/>
      <c r="O159" s="66"/>
      <c r="P159" s="66">
        <f>S159+T159</f>
        <v>13</v>
      </c>
      <c r="Q159" s="66"/>
      <c r="R159" s="66"/>
      <c r="S159" s="66">
        <v>1</v>
      </c>
      <c r="T159" s="66">
        <v>12</v>
      </c>
      <c r="U159" s="64"/>
      <c r="V159" s="79"/>
      <c r="W159" s="64"/>
      <c r="X159" s="85"/>
      <c r="Y159" s="55"/>
      <c r="Z159" s="55"/>
      <c r="AA159" s="89">
        <v>0</v>
      </c>
    </row>
    <row r="160" spans="1:27" ht="45" customHeight="1" x14ac:dyDescent="0.25">
      <c r="A160" s="45">
        <v>147</v>
      </c>
      <c r="B160" s="45" t="s">
        <v>0</v>
      </c>
      <c r="C160" s="76" t="s">
        <v>69</v>
      </c>
      <c r="D160" s="64" t="s">
        <v>160</v>
      </c>
      <c r="E160" s="64">
        <v>0.4</v>
      </c>
      <c r="F160" s="65"/>
      <c r="G160" s="65"/>
      <c r="H160" s="66" t="s">
        <v>42</v>
      </c>
      <c r="I160" s="67">
        <v>1.83</v>
      </c>
      <c r="J160" s="64" t="s">
        <v>199</v>
      </c>
      <c r="K160" s="64"/>
      <c r="L160" s="64"/>
      <c r="M160" s="66">
        <f t="shared" si="4"/>
        <v>5</v>
      </c>
      <c r="N160" s="66"/>
      <c r="O160" s="66"/>
      <c r="P160" s="66">
        <f>S160+T160</f>
        <v>5</v>
      </c>
      <c r="Q160" s="66"/>
      <c r="R160" s="66"/>
      <c r="S160" s="66">
        <v>1</v>
      </c>
      <c r="T160" s="66">
        <v>4</v>
      </c>
      <c r="U160" s="64"/>
      <c r="V160" s="79"/>
      <c r="W160" s="64"/>
      <c r="X160" s="85"/>
      <c r="Y160" s="55"/>
      <c r="Z160" s="55"/>
      <c r="AA160" s="89">
        <v>0</v>
      </c>
    </row>
    <row r="161" spans="1:27" ht="45" customHeight="1" x14ac:dyDescent="0.25">
      <c r="A161" s="45">
        <v>148</v>
      </c>
      <c r="B161" s="45" t="s">
        <v>0</v>
      </c>
      <c r="C161" s="76" t="s">
        <v>69</v>
      </c>
      <c r="D161" s="64" t="s">
        <v>160</v>
      </c>
      <c r="E161" s="64">
        <v>0.4</v>
      </c>
      <c r="F161" s="65"/>
      <c r="G161" s="65"/>
      <c r="H161" s="66" t="s">
        <v>42</v>
      </c>
      <c r="I161" s="67">
        <v>1.83</v>
      </c>
      <c r="J161" s="64" t="s">
        <v>200</v>
      </c>
      <c r="K161" s="64"/>
      <c r="L161" s="64"/>
      <c r="M161" s="66"/>
      <c r="N161" s="66"/>
      <c r="O161" s="66"/>
      <c r="P161" s="66"/>
      <c r="Q161" s="66"/>
      <c r="R161" s="66"/>
      <c r="S161" s="66"/>
      <c r="T161" s="66"/>
      <c r="U161" s="64"/>
      <c r="V161" s="79"/>
      <c r="W161" s="64"/>
      <c r="X161" s="85"/>
      <c r="Y161" s="55"/>
      <c r="Z161" s="55"/>
      <c r="AA161" s="89">
        <v>0</v>
      </c>
    </row>
    <row r="162" spans="1:27" ht="45" customHeight="1" x14ac:dyDescent="0.25">
      <c r="A162" s="45">
        <v>149</v>
      </c>
      <c r="B162" s="45" t="s">
        <v>0</v>
      </c>
      <c r="C162" s="76" t="s">
        <v>69</v>
      </c>
      <c r="D162" s="64" t="s">
        <v>160</v>
      </c>
      <c r="E162" s="64">
        <v>0.4</v>
      </c>
      <c r="F162" s="65"/>
      <c r="G162" s="65"/>
      <c r="H162" s="66" t="s">
        <v>42</v>
      </c>
      <c r="I162" s="67">
        <v>1.83</v>
      </c>
      <c r="J162" s="64" t="s">
        <v>186</v>
      </c>
      <c r="K162" s="64"/>
      <c r="L162" s="64"/>
      <c r="M162" s="66">
        <f t="shared" ref="M162:M167" si="6">P162</f>
        <v>1</v>
      </c>
      <c r="N162" s="66"/>
      <c r="O162" s="66"/>
      <c r="P162" s="66">
        <f t="shared" ref="P162:P167" si="7">T162</f>
        <v>1</v>
      </c>
      <c r="Q162" s="66"/>
      <c r="R162" s="66"/>
      <c r="S162" s="66"/>
      <c r="T162" s="66">
        <v>1</v>
      </c>
      <c r="U162" s="64"/>
      <c r="V162" s="79"/>
      <c r="W162" s="64"/>
      <c r="X162" s="85"/>
      <c r="Y162" s="55"/>
      <c r="Z162" s="55"/>
      <c r="AA162" s="89">
        <v>0</v>
      </c>
    </row>
    <row r="163" spans="1:27" ht="45" customHeight="1" x14ac:dyDescent="0.25">
      <c r="A163" s="45">
        <v>150</v>
      </c>
      <c r="B163" s="45" t="s">
        <v>0</v>
      </c>
      <c r="C163" s="71" t="s">
        <v>59</v>
      </c>
      <c r="D163" s="29" t="s">
        <v>243</v>
      </c>
      <c r="E163" s="29">
        <v>6</v>
      </c>
      <c r="F163" s="62"/>
      <c r="G163" s="62"/>
      <c r="H163" s="30" t="s">
        <v>42</v>
      </c>
      <c r="I163" s="61">
        <v>4</v>
      </c>
      <c r="J163" s="29" t="s">
        <v>243</v>
      </c>
      <c r="K163" s="29"/>
      <c r="L163" s="29"/>
      <c r="M163" s="12">
        <v>1</v>
      </c>
      <c r="N163" s="12"/>
      <c r="O163" s="12"/>
      <c r="P163" s="12">
        <v>1</v>
      </c>
      <c r="Q163" s="10"/>
      <c r="R163" s="10"/>
      <c r="S163" s="10"/>
      <c r="T163" s="10">
        <v>1</v>
      </c>
      <c r="U163" s="29"/>
      <c r="V163" s="80"/>
      <c r="W163" s="29"/>
      <c r="X163" s="72"/>
      <c r="Y163" s="29"/>
      <c r="Z163" s="29"/>
      <c r="AA163" s="89">
        <v>0</v>
      </c>
    </row>
    <row r="164" spans="1:27" ht="45" customHeight="1" x14ac:dyDescent="0.25">
      <c r="A164" s="45">
        <v>151</v>
      </c>
      <c r="B164" s="45" t="s">
        <v>0</v>
      </c>
      <c r="C164" s="71" t="s">
        <v>59</v>
      </c>
      <c r="D164" s="29" t="s">
        <v>247</v>
      </c>
      <c r="E164" s="29">
        <v>6</v>
      </c>
      <c r="F164" s="62"/>
      <c r="G164" s="62"/>
      <c r="H164" s="30" t="s">
        <v>42</v>
      </c>
      <c r="I164" s="61">
        <v>2.21</v>
      </c>
      <c r="J164" s="29" t="s">
        <v>247</v>
      </c>
      <c r="K164" s="29"/>
      <c r="L164" s="29"/>
      <c r="M164" s="12">
        <v>1</v>
      </c>
      <c r="N164" s="12"/>
      <c r="O164" s="12"/>
      <c r="P164" s="12">
        <v>1</v>
      </c>
      <c r="Q164" s="10"/>
      <c r="R164" s="10"/>
      <c r="S164" s="10"/>
      <c r="T164" s="10">
        <v>1</v>
      </c>
      <c r="U164" s="29"/>
      <c r="V164" s="80"/>
      <c r="W164" s="29"/>
      <c r="X164" s="72"/>
      <c r="Y164" s="29"/>
      <c r="Z164" s="29"/>
      <c r="AA164" s="89">
        <v>0</v>
      </c>
    </row>
    <row r="165" spans="1:27" ht="45" customHeight="1" x14ac:dyDescent="0.25">
      <c r="A165" s="45">
        <v>152</v>
      </c>
      <c r="B165" s="45" t="s">
        <v>0</v>
      </c>
      <c r="C165" s="76" t="s">
        <v>69</v>
      </c>
      <c r="D165" s="64" t="s">
        <v>160</v>
      </c>
      <c r="E165" s="64">
        <v>0.4</v>
      </c>
      <c r="F165" s="65"/>
      <c r="G165" s="65"/>
      <c r="H165" s="66" t="s">
        <v>42</v>
      </c>
      <c r="I165" s="67">
        <v>1.83</v>
      </c>
      <c r="J165" s="64" t="s">
        <v>201</v>
      </c>
      <c r="K165" s="64"/>
      <c r="L165" s="64"/>
      <c r="M165" s="66">
        <f t="shared" si="6"/>
        <v>1</v>
      </c>
      <c r="N165" s="66"/>
      <c r="O165" s="66"/>
      <c r="P165" s="66">
        <f t="shared" si="7"/>
        <v>1</v>
      </c>
      <c r="Q165" s="66"/>
      <c r="R165" s="66"/>
      <c r="S165" s="66"/>
      <c r="T165" s="66">
        <v>1</v>
      </c>
      <c r="U165" s="64"/>
      <c r="V165" s="79"/>
      <c r="W165" s="64"/>
      <c r="X165" s="85"/>
      <c r="Y165" s="55"/>
      <c r="Z165" s="55"/>
      <c r="AA165" s="89">
        <v>0</v>
      </c>
    </row>
    <row r="166" spans="1:27" ht="45" customHeight="1" x14ac:dyDescent="0.25">
      <c r="A166" s="45">
        <v>153</v>
      </c>
      <c r="B166" s="45" t="s">
        <v>0</v>
      </c>
      <c r="C166" s="72" t="s">
        <v>49</v>
      </c>
      <c r="D166" s="29" t="s">
        <v>237</v>
      </c>
      <c r="E166" s="29">
        <v>6</v>
      </c>
      <c r="F166" s="29"/>
      <c r="G166" s="29"/>
      <c r="H166" s="45" t="s">
        <v>42</v>
      </c>
      <c r="I166" s="29">
        <v>4.67</v>
      </c>
      <c r="J166" s="28"/>
      <c r="K166" s="28"/>
      <c r="L166" s="28"/>
      <c r="M166" s="12">
        <v>1</v>
      </c>
      <c r="N166" s="12"/>
      <c r="O166" s="12"/>
      <c r="P166" s="12">
        <v>1</v>
      </c>
      <c r="Q166" s="10"/>
      <c r="R166" s="10"/>
      <c r="S166" s="10"/>
      <c r="T166" s="10">
        <v>1</v>
      </c>
      <c r="U166" s="29"/>
      <c r="V166" s="29"/>
      <c r="W166" s="29"/>
      <c r="X166" s="29"/>
      <c r="Y166" s="29"/>
      <c r="Z166" s="29"/>
      <c r="AA166" s="89">
        <v>0</v>
      </c>
    </row>
    <row r="167" spans="1:27" ht="45" customHeight="1" x14ac:dyDescent="0.25">
      <c r="A167" s="45">
        <v>154</v>
      </c>
      <c r="B167" s="45" t="s">
        <v>0</v>
      </c>
      <c r="C167" s="76" t="s">
        <v>69</v>
      </c>
      <c r="D167" s="64" t="s">
        <v>158</v>
      </c>
      <c r="E167" s="64">
        <v>6</v>
      </c>
      <c r="F167" s="65"/>
      <c r="G167" s="65"/>
      <c r="H167" s="66" t="s">
        <v>42</v>
      </c>
      <c r="I167" s="67">
        <v>1.83</v>
      </c>
      <c r="J167" s="64" t="s">
        <v>202</v>
      </c>
      <c r="K167" s="64"/>
      <c r="L167" s="64"/>
      <c r="M167" s="66">
        <f t="shared" si="6"/>
        <v>6</v>
      </c>
      <c r="N167" s="66"/>
      <c r="O167" s="66"/>
      <c r="P167" s="66">
        <f t="shared" si="7"/>
        <v>6</v>
      </c>
      <c r="Q167" s="66"/>
      <c r="R167" s="66"/>
      <c r="S167" s="66"/>
      <c r="T167" s="66">
        <v>6</v>
      </c>
      <c r="U167" s="64"/>
      <c r="V167" s="79"/>
      <c r="W167" s="64"/>
      <c r="X167" s="85"/>
      <c r="Y167" s="55"/>
      <c r="Z167" s="55"/>
      <c r="AA167" s="89">
        <v>0</v>
      </c>
    </row>
    <row r="168" spans="1:27" ht="45" customHeight="1" x14ac:dyDescent="0.25">
      <c r="A168" s="45">
        <v>155</v>
      </c>
      <c r="B168" s="45" t="s">
        <v>0</v>
      </c>
      <c r="C168" s="76" t="s">
        <v>56</v>
      </c>
      <c r="D168" s="64" t="s">
        <v>178</v>
      </c>
      <c r="E168" s="64">
        <v>6</v>
      </c>
      <c r="F168" s="65"/>
      <c r="G168" s="65"/>
      <c r="H168" s="66" t="s">
        <v>42</v>
      </c>
      <c r="I168" s="67">
        <v>2</v>
      </c>
      <c r="J168" s="64" t="s">
        <v>203</v>
      </c>
      <c r="K168" s="64"/>
      <c r="L168" s="64"/>
      <c r="M168" s="66">
        <f>N168+O168+P168</f>
        <v>46</v>
      </c>
      <c r="N168" s="66"/>
      <c r="O168" s="66"/>
      <c r="P168" s="66">
        <f>1+1+44</f>
        <v>46</v>
      </c>
      <c r="Q168" s="66"/>
      <c r="R168" s="66"/>
      <c r="S168" s="66">
        <v>1</v>
      </c>
      <c r="T168" s="66">
        <f>1+44</f>
        <v>45</v>
      </c>
      <c r="U168" s="64"/>
      <c r="V168" s="79"/>
      <c r="W168" s="64"/>
      <c r="X168" s="85"/>
      <c r="Y168" s="55"/>
      <c r="Z168" s="55"/>
      <c r="AA168" s="89">
        <v>0</v>
      </c>
    </row>
    <row r="169" spans="1:27" ht="45" customHeight="1" x14ac:dyDescent="0.25">
      <c r="A169" s="45">
        <v>156</v>
      </c>
      <c r="B169" s="45" t="s">
        <v>0</v>
      </c>
      <c r="C169" s="76" t="s">
        <v>59</v>
      </c>
      <c r="D169" s="64" t="s">
        <v>179</v>
      </c>
      <c r="E169" s="64">
        <v>6</v>
      </c>
      <c r="F169" s="65"/>
      <c r="G169" s="65"/>
      <c r="H169" s="66" t="s">
        <v>42</v>
      </c>
      <c r="I169" s="67">
        <v>4</v>
      </c>
      <c r="J169" s="64" t="s">
        <v>179</v>
      </c>
      <c r="K169" s="64"/>
      <c r="L169" s="64"/>
      <c r="M169" s="66">
        <f>N169+O169+P169</f>
        <v>20</v>
      </c>
      <c r="N169" s="66"/>
      <c r="O169" s="66"/>
      <c r="P169" s="64">
        <v>20</v>
      </c>
      <c r="Q169" s="66"/>
      <c r="R169" s="66"/>
      <c r="S169" s="66"/>
      <c r="T169" s="64">
        <v>20</v>
      </c>
      <c r="U169" s="64"/>
      <c r="V169" s="79"/>
      <c r="W169" s="64"/>
      <c r="X169" s="85"/>
      <c r="Y169" s="55"/>
      <c r="Z169" s="55"/>
      <c r="AA169" s="89">
        <v>0</v>
      </c>
    </row>
    <row r="170" spans="1:27" ht="45" customHeight="1" x14ac:dyDescent="0.25">
      <c r="A170" s="45">
        <v>157</v>
      </c>
      <c r="B170" s="45" t="s">
        <v>0</v>
      </c>
      <c r="C170" s="76" t="s">
        <v>59</v>
      </c>
      <c r="D170" s="64" t="s">
        <v>180</v>
      </c>
      <c r="E170" s="64">
        <v>6</v>
      </c>
      <c r="F170" s="65"/>
      <c r="G170" s="65"/>
      <c r="H170" s="66" t="s">
        <v>45</v>
      </c>
      <c r="I170" s="67">
        <v>4</v>
      </c>
      <c r="J170" s="64" t="s">
        <v>180</v>
      </c>
      <c r="K170" s="64"/>
      <c r="L170" s="64"/>
      <c r="M170" s="66">
        <f>N170+O170+P170</f>
        <v>1</v>
      </c>
      <c r="N170" s="66"/>
      <c r="O170" s="66"/>
      <c r="P170" s="66">
        <f>S170</f>
        <v>1</v>
      </c>
      <c r="Q170" s="66"/>
      <c r="R170" s="66"/>
      <c r="S170" s="66">
        <v>1</v>
      </c>
      <c r="T170" s="66"/>
      <c r="U170" s="64"/>
      <c r="V170" s="79"/>
      <c r="W170" s="64"/>
      <c r="X170" s="85"/>
      <c r="Y170" s="55"/>
      <c r="Z170" s="55"/>
      <c r="AA170" s="24">
        <v>1</v>
      </c>
    </row>
    <row r="171" spans="1:27" ht="45" customHeight="1" x14ac:dyDescent="0.25">
      <c r="A171" s="45">
        <v>158</v>
      </c>
      <c r="B171" s="45" t="s">
        <v>0</v>
      </c>
      <c r="C171" s="76" t="s">
        <v>59</v>
      </c>
      <c r="D171" s="64" t="s">
        <v>181</v>
      </c>
      <c r="E171" s="64">
        <v>6</v>
      </c>
      <c r="F171" s="65"/>
      <c r="G171" s="65"/>
      <c r="H171" s="66" t="s">
        <v>45</v>
      </c>
      <c r="I171" s="67">
        <v>4.33</v>
      </c>
      <c r="J171" s="64" t="s">
        <v>181</v>
      </c>
      <c r="K171" s="64"/>
      <c r="L171" s="64"/>
      <c r="M171" s="66">
        <f>N171+O171+P171</f>
        <v>1</v>
      </c>
      <c r="N171" s="66"/>
      <c r="O171" s="66"/>
      <c r="P171" s="66">
        <f>S171+T171</f>
        <v>1</v>
      </c>
      <c r="Q171" s="66"/>
      <c r="R171" s="66"/>
      <c r="S171" s="66"/>
      <c r="T171" s="66">
        <v>1</v>
      </c>
      <c r="U171" s="64"/>
      <c r="V171" s="79"/>
      <c r="W171" s="64"/>
      <c r="X171" s="85"/>
      <c r="Y171" s="55"/>
      <c r="Z171" s="55"/>
      <c r="AA171" s="24">
        <v>1</v>
      </c>
    </row>
    <row r="172" spans="1:27" ht="45" customHeight="1" x14ac:dyDescent="0.25">
      <c r="A172" s="45">
        <v>159</v>
      </c>
      <c r="B172" s="45" t="s">
        <v>0</v>
      </c>
      <c r="C172" s="76" t="s">
        <v>59</v>
      </c>
      <c r="D172" s="64" t="s">
        <v>182</v>
      </c>
      <c r="E172" s="64">
        <v>6</v>
      </c>
      <c r="F172" s="65"/>
      <c r="G172" s="65"/>
      <c r="H172" s="66" t="s">
        <v>42</v>
      </c>
      <c r="I172" s="67">
        <v>5</v>
      </c>
      <c r="J172" s="64" t="s">
        <v>182</v>
      </c>
      <c r="K172" s="64"/>
      <c r="L172" s="64"/>
      <c r="M172" s="66">
        <f>N172+O172+P172</f>
        <v>1</v>
      </c>
      <c r="N172" s="66"/>
      <c r="O172" s="66"/>
      <c r="P172" s="66">
        <f>S172+T172</f>
        <v>1</v>
      </c>
      <c r="Q172" s="66"/>
      <c r="R172" s="66"/>
      <c r="S172" s="66">
        <v>1</v>
      </c>
      <c r="T172" s="66"/>
      <c r="U172" s="64"/>
      <c r="V172" s="79"/>
      <c r="W172" s="64"/>
      <c r="X172" s="85"/>
      <c r="Y172" s="55"/>
      <c r="Z172" s="55"/>
      <c r="AA172" s="89">
        <v>0</v>
      </c>
    </row>
    <row r="173" spans="1:27" ht="45" customHeight="1" x14ac:dyDescent="0.25">
      <c r="A173" s="45">
        <v>160</v>
      </c>
      <c r="B173" s="45" t="s">
        <v>0</v>
      </c>
      <c r="C173" s="72" t="s">
        <v>69</v>
      </c>
      <c r="D173" s="29" t="s">
        <v>183</v>
      </c>
      <c r="E173" s="29">
        <v>0.4</v>
      </c>
      <c r="F173" s="62"/>
      <c r="G173" s="62"/>
      <c r="H173" s="66" t="s">
        <v>42</v>
      </c>
      <c r="I173" s="61">
        <v>4</v>
      </c>
      <c r="J173" s="30" t="s">
        <v>69</v>
      </c>
      <c r="K173" s="29"/>
      <c r="L173" s="29"/>
      <c r="M173" s="30">
        <f t="shared" ref="M173:M175" si="8">N173+O173+P173</f>
        <v>3</v>
      </c>
      <c r="N173" s="32"/>
      <c r="O173" s="32"/>
      <c r="P173" s="30">
        <v>3</v>
      </c>
      <c r="Q173" s="32"/>
      <c r="R173" s="32"/>
      <c r="S173" s="32">
        <v>1</v>
      </c>
      <c r="T173" s="32">
        <v>2</v>
      </c>
      <c r="U173" s="29"/>
      <c r="V173" s="80"/>
      <c r="W173" s="29"/>
      <c r="X173" s="85"/>
      <c r="Y173" s="55"/>
      <c r="Z173" s="55"/>
      <c r="AA173" s="89">
        <v>0</v>
      </c>
    </row>
    <row r="174" spans="1:27" ht="45" customHeight="1" x14ac:dyDescent="0.25">
      <c r="A174" s="45">
        <v>161</v>
      </c>
      <c r="B174" s="45" t="s">
        <v>0</v>
      </c>
      <c r="C174" s="72" t="s">
        <v>59</v>
      </c>
      <c r="D174" s="29" t="s">
        <v>184</v>
      </c>
      <c r="E174" s="29">
        <v>6</v>
      </c>
      <c r="F174" s="62"/>
      <c r="G174" s="62"/>
      <c r="H174" s="66" t="s">
        <v>42</v>
      </c>
      <c r="I174" s="61">
        <v>2</v>
      </c>
      <c r="J174" s="29" t="s">
        <v>59</v>
      </c>
      <c r="K174" s="29"/>
      <c r="L174" s="29"/>
      <c r="M174" s="30">
        <f t="shared" si="8"/>
        <v>1</v>
      </c>
      <c r="N174" s="32"/>
      <c r="O174" s="32"/>
      <c r="P174" s="30">
        <v>1</v>
      </c>
      <c r="Q174" s="30"/>
      <c r="R174" s="30"/>
      <c r="S174" s="30">
        <v>1</v>
      </c>
      <c r="T174" s="30"/>
      <c r="U174" s="29"/>
      <c r="V174" s="80"/>
      <c r="W174" s="29"/>
      <c r="X174" s="85"/>
      <c r="Y174" s="55"/>
      <c r="Z174" s="55"/>
      <c r="AA174" s="89">
        <v>0</v>
      </c>
    </row>
    <row r="175" spans="1:27" ht="45" customHeight="1" x14ac:dyDescent="0.25">
      <c r="A175" s="45">
        <v>162</v>
      </c>
      <c r="B175" s="45" t="s">
        <v>0</v>
      </c>
      <c r="C175" s="72" t="s">
        <v>59</v>
      </c>
      <c r="D175" s="29" t="s">
        <v>185</v>
      </c>
      <c r="E175" s="29">
        <v>10</v>
      </c>
      <c r="F175" s="62"/>
      <c r="G175" s="62"/>
      <c r="H175" s="66" t="s">
        <v>42</v>
      </c>
      <c r="I175" s="61">
        <v>4</v>
      </c>
      <c r="J175" s="29" t="s">
        <v>59</v>
      </c>
      <c r="K175" s="29"/>
      <c r="L175" s="29"/>
      <c r="M175" s="30">
        <f t="shared" si="8"/>
        <v>5</v>
      </c>
      <c r="N175" s="32"/>
      <c r="O175" s="32"/>
      <c r="P175" s="30">
        <v>5</v>
      </c>
      <c r="Q175" s="30"/>
      <c r="R175" s="30"/>
      <c r="S175" s="30">
        <v>2</v>
      </c>
      <c r="T175" s="30">
        <v>3</v>
      </c>
      <c r="U175" s="29"/>
      <c r="V175" s="80"/>
      <c r="W175" s="29"/>
      <c r="X175" s="85"/>
      <c r="Y175" s="55"/>
      <c r="Z175" s="55"/>
      <c r="AA175" s="89">
        <v>0</v>
      </c>
    </row>
    <row r="176" spans="1:27" s="68" customFormat="1" ht="45" customHeight="1" x14ac:dyDescent="0.25">
      <c r="A176" s="45">
        <v>163</v>
      </c>
      <c r="B176" s="45" t="s">
        <v>0</v>
      </c>
      <c r="C176" s="73" t="s">
        <v>59</v>
      </c>
      <c r="D176" s="30" t="s">
        <v>204</v>
      </c>
      <c r="E176" s="30">
        <v>6</v>
      </c>
      <c r="F176" s="30"/>
      <c r="G176" s="30"/>
      <c r="H176" s="30" t="s">
        <v>42</v>
      </c>
      <c r="I176" s="33">
        <v>8</v>
      </c>
      <c r="J176" s="30" t="s">
        <v>204</v>
      </c>
      <c r="K176" s="30"/>
      <c r="L176" s="30"/>
      <c r="M176" s="32">
        <v>1</v>
      </c>
      <c r="N176" s="32"/>
      <c r="O176" s="32"/>
      <c r="P176" s="32">
        <v>1</v>
      </c>
      <c r="Q176" s="30"/>
      <c r="R176" s="30"/>
      <c r="S176" s="32">
        <v>1</v>
      </c>
      <c r="T176" s="32"/>
      <c r="U176" s="32"/>
      <c r="V176" s="81"/>
      <c r="W176" s="9"/>
      <c r="X176" s="85"/>
      <c r="Y176" s="55"/>
      <c r="Z176" s="55"/>
      <c r="AA176" s="89">
        <v>0</v>
      </c>
    </row>
    <row r="177" spans="1:27" s="68" customFormat="1" ht="45" customHeight="1" x14ac:dyDescent="0.25">
      <c r="A177" s="45">
        <v>164</v>
      </c>
      <c r="B177" s="45" t="s">
        <v>0</v>
      </c>
      <c r="C177" s="74" t="s">
        <v>59</v>
      </c>
      <c r="D177" s="30" t="s">
        <v>205</v>
      </c>
      <c r="E177" s="30">
        <v>6</v>
      </c>
      <c r="F177" s="30"/>
      <c r="G177" s="30"/>
      <c r="H177" s="30" t="s">
        <v>42</v>
      </c>
      <c r="I177" s="33">
        <v>6</v>
      </c>
      <c r="J177" s="30" t="s">
        <v>205</v>
      </c>
      <c r="K177" s="30"/>
      <c r="L177" s="30"/>
      <c r="M177" s="32">
        <v>1</v>
      </c>
      <c r="N177" s="32"/>
      <c r="O177" s="32"/>
      <c r="P177" s="32">
        <v>1</v>
      </c>
      <c r="Q177" s="30"/>
      <c r="R177" s="30"/>
      <c r="S177" s="32">
        <v>1</v>
      </c>
      <c r="T177" s="32"/>
      <c r="U177" s="32"/>
      <c r="V177" s="81"/>
      <c r="W177" s="9"/>
      <c r="X177" s="85"/>
      <c r="Y177" s="55"/>
      <c r="Z177" s="55"/>
      <c r="AA177" s="89">
        <v>0</v>
      </c>
    </row>
    <row r="178" spans="1:27" s="68" customFormat="1" ht="45" customHeight="1" x14ac:dyDescent="0.25">
      <c r="A178" s="45">
        <v>165</v>
      </c>
      <c r="B178" s="45" t="s">
        <v>0</v>
      </c>
      <c r="C178" s="74" t="s">
        <v>59</v>
      </c>
      <c r="D178" s="30" t="s">
        <v>206</v>
      </c>
      <c r="E178" s="30">
        <v>6</v>
      </c>
      <c r="F178" s="30"/>
      <c r="G178" s="30"/>
      <c r="H178" s="30" t="s">
        <v>42</v>
      </c>
      <c r="I178" s="33">
        <v>6</v>
      </c>
      <c r="J178" s="30" t="s">
        <v>206</v>
      </c>
      <c r="K178" s="30"/>
      <c r="L178" s="30"/>
      <c r="M178" s="30">
        <v>13</v>
      </c>
      <c r="N178" s="32"/>
      <c r="O178" s="32"/>
      <c r="P178" s="32">
        <v>13</v>
      </c>
      <c r="Q178" s="30"/>
      <c r="R178" s="30"/>
      <c r="S178" s="32">
        <v>1</v>
      </c>
      <c r="T178" s="32">
        <v>12</v>
      </c>
      <c r="U178" s="32"/>
      <c r="V178" s="81"/>
      <c r="W178" s="9"/>
      <c r="X178" s="85"/>
      <c r="Y178" s="55"/>
      <c r="Z178" s="55"/>
      <c r="AA178" s="89">
        <v>0</v>
      </c>
    </row>
    <row r="179" spans="1:27" s="68" customFormat="1" ht="45" customHeight="1" x14ac:dyDescent="0.25">
      <c r="A179" s="45">
        <v>166</v>
      </c>
      <c r="B179" s="45" t="s">
        <v>0</v>
      </c>
      <c r="C179" s="74" t="s">
        <v>59</v>
      </c>
      <c r="D179" s="30" t="s">
        <v>207</v>
      </c>
      <c r="E179" s="30">
        <v>6</v>
      </c>
      <c r="F179" s="30"/>
      <c r="G179" s="30"/>
      <c r="H179" s="30" t="s">
        <v>42</v>
      </c>
      <c r="I179" s="33">
        <v>4</v>
      </c>
      <c r="J179" s="30" t="s">
        <v>207</v>
      </c>
      <c r="K179" s="30"/>
      <c r="L179" s="30"/>
      <c r="M179" s="32">
        <v>1</v>
      </c>
      <c r="N179" s="32"/>
      <c r="O179" s="32"/>
      <c r="P179" s="32">
        <v>1</v>
      </c>
      <c r="Q179" s="30"/>
      <c r="R179" s="30"/>
      <c r="S179" s="32"/>
      <c r="T179" s="32">
        <v>1</v>
      </c>
      <c r="U179" s="32"/>
      <c r="V179" s="81"/>
      <c r="W179" s="9"/>
      <c r="X179" s="85"/>
      <c r="Y179" s="55"/>
      <c r="Z179" s="55"/>
      <c r="AA179" s="89">
        <v>0</v>
      </c>
    </row>
    <row r="180" spans="1:27" s="68" customFormat="1" ht="45" customHeight="1" x14ac:dyDescent="0.25">
      <c r="A180" s="45">
        <v>167</v>
      </c>
      <c r="B180" s="45" t="s">
        <v>0</v>
      </c>
      <c r="C180" s="74" t="s">
        <v>59</v>
      </c>
      <c r="D180" s="30" t="s">
        <v>208</v>
      </c>
      <c r="E180" s="30">
        <v>6</v>
      </c>
      <c r="F180" s="30"/>
      <c r="G180" s="30"/>
      <c r="H180" s="30" t="s">
        <v>42</v>
      </c>
      <c r="I180" s="33">
        <v>4</v>
      </c>
      <c r="J180" s="30" t="s">
        <v>208</v>
      </c>
      <c r="K180" s="30"/>
      <c r="L180" s="30"/>
      <c r="M180" s="30">
        <v>1</v>
      </c>
      <c r="N180" s="32"/>
      <c r="O180" s="32"/>
      <c r="P180" s="32">
        <v>1</v>
      </c>
      <c r="Q180" s="30"/>
      <c r="R180" s="30"/>
      <c r="S180" s="32"/>
      <c r="T180" s="32">
        <v>1</v>
      </c>
      <c r="U180" s="32"/>
      <c r="V180" s="81"/>
      <c r="W180" s="9"/>
      <c r="X180" s="85"/>
      <c r="Y180" s="55"/>
      <c r="Z180" s="55"/>
      <c r="AA180" s="89">
        <v>0</v>
      </c>
    </row>
    <row r="181" spans="1:27" s="68" customFormat="1" ht="45" customHeight="1" x14ac:dyDescent="0.25">
      <c r="A181" s="45">
        <v>168</v>
      </c>
      <c r="B181" s="45" t="s">
        <v>0</v>
      </c>
      <c r="C181" s="74" t="s">
        <v>59</v>
      </c>
      <c r="D181" s="30" t="s">
        <v>204</v>
      </c>
      <c r="E181" s="30">
        <v>6</v>
      </c>
      <c r="F181" s="30"/>
      <c r="G181" s="30"/>
      <c r="H181" s="30" t="s">
        <v>42</v>
      </c>
      <c r="I181" s="33">
        <v>2.5</v>
      </c>
      <c r="J181" s="30" t="s">
        <v>204</v>
      </c>
      <c r="K181" s="30"/>
      <c r="L181" s="30"/>
      <c r="M181" s="32">
        <v>1</v>
      </c>
      <c r="N181" s="32"/>
      <c r="O181" s="32"/>
      <c r="P181" s="32">
        <v>1</v>
      </c>
      <c r="Q181" s="30"/>
      <c r="R181" s="30"/>
      <c r="S181" s="32">
        <v>1</v>
      </c>
      <c r="T181" s="32"/>
      <c r="U181" s="32"/>
      <c r="V181" s="81"/>
      <c r="W181" s="9"/>
      <c r="X181" s="85"/>
      <c r="Y181" s="55"/>
      <c r="Z181" s="55"/>
      <c r="AA181" s="89">
        <v>0</v>
      </c>
    </row>
    <row r="182" spans="1:27" s="68" customFormat="1" ht="45" customHeight="1" x14ac:dyDescent="0.25">
      <c r="A182" s="45">
        <v>169</v>
      </c>
      <c r="B182" s="45" t="s">
        <v>0</v>
      </c>
      <c r="C182" s="74" t="s">
        <v>59</v>
      </c>
      <c r="D182" s="30" t="s">
        <v>209</v>
      </c>
      <c r="E182" s="30">
        <v>6</v>
      </c>
      <c r="F182" s="30"/>
      <c r="G182" s="30"/>
      <c r="H182" s="30" t="s">
        <v>42</v>
      </c>
      <c r="I182" s="33">
        <v>2</v>
      </c>
      <c r="J182" s="30" t="s">
        <v>209</v>
      </c>
      <c r="K182" s="30"/>
      <c r="L182" s="30"/>
      <c r="M182" s="32">
        <v>24</v>
      </c>
      <c r="N182" s="32"/>
      <c r="O182" s="32"/>
      <c r="P182" s="32">
        <v>24</v>
      </c>
      <c r="Q182" s="30"/>
      <c r="R182" s="30"/>
      <c r="S182" s="32"/>
      <c r="T182" s="32">
        <v>24</v>
      </c>
      <c r="U182" s="32"/>
      <c r="V182" s="81"/>
      <c r="W182" s="9"/>
      <c r="X182" s="85"/>
      <c r="Y182" s="55"/>
      <c r="Z182" s="55"/>
      <c r="AA182" s="89">
        <v>0</v>
      </c>
    </row>
    <row r="183" spans="1:27" s="68" customFormat="1" ht="45" customHeight="1" x14ac:dyDescent="0.25">
      <c r="A183" s="45">
        <v>170</v>
      </c>
      <c r="B183" s="45" t="s">
        <v>0</v>
      </c>
      <c r="C183" s="74" t="s">
        <v>59</v>
      </c>
      <c r="D183" s="30" t="s">
        <v>210</v>
      </c>
      <c r="E183" s="30">
        <v>6</v>
      </c>
      <c r="F183" s="30"/>
      <c r="G183" s="30"/>
      <c r="H183" s="30" t="s">
        <v>42</v>
      </c>
      <c r="I183" s="33">
        <v>2</v>
      </c>
      <c r="J183" s="30" t="s">
        <v>210</v>
      </c>
      <c r="K183" s="30"/>
      <c r="L183" s="30"/>
      <c r="M183" s="32">
        <v>2</v>
      </c>
      <c r="N183" s="32"/>
      <c r="O183" s="32"/>
      <c r="P183" s="32">
        <v>2</v>
      </c>
      <c r="Q183" s="30"/>
      <c r="R183" s="30"/>
      <c r="S183" s="32"/>
      <c r="T183" s="32">
        <v>2</v>
      </c>
      <c r="U183" s="32"/>
      <c r="V183" s="81"/>
      <c r="W183" s="9"/>
      <c r="X183" s="85"/>
      <c r="Y183" s="55"/>
      <c r="Z183" s="55"/>
      <c r="AA183" s="89">
        <v>0</v>
      </c>
    </row>
    <row r="184" spans="1:27" s="68" customFormat="1" ht="45" customHeight="1" x14ac:dyDescent="0.25">
      <c r="A184" s="45">
        <v>171</v>
      </c>
      <c r="B184" s="45" t="s">
        <v>0</v>
      </c>
      <c r="C184" s="74" t="s">
        <v>59</v>
      </c>
      <c r="D184" s="30" t="s">
        <v>211</v>
      </c>
      <c r="E184" s="30">
        <v>6</v>
      </c>
      <c r="F184" s="30"/>
      <c r="G184" s="30"/>
      <c r="H184" s="30" t="s">
        <v>42</v>
      </c>
      <c r="I184" s="33">
        <v>1.83</v>
      </c>
      <c r="J184" s="30" t="s">
        <v>211</v>
      </c>
      <c r="K184" s="30"/>
      <c r="L184" s="30"/>
      <c r="M184" s="32">
        <v>1</v>
      </c>
      <c r="N184" s="32"/>
      <c r="O184" s="32"/>
      <c r="P184" s="32">
        <v>1</v>
      </c>
      <c r="Q184" s="30"/>
      <c r="R184" s="30"/>
      <c r="S184" s="32"/>
      <c r="T184" s="32">
        <v>1</v>
      </c>
      <c r="U184" s="32"/>
      <c r="V184" s="81"/>
      <c r="W184" s="9"/>
      <c r="X184" s="85"/>
      <c r="Y184" s="55"/>
      <c r="Z184" s="55"/>
      <c r="AA184" s="89">
        <v>0</v>
      </c>
    </row>
    <row r="185" spans="1:27" s="68" customFormat="1" ht="45" customHeight="1" x14ac:dyDescent="0.25">
      <c r="A185" s="45">
        <v>172</v>
      </c>
      <c r="B185" s="45" t="s">
        <v>0</v>
      </c>
      <c r="C185" s="74" t="s">
        <v>59</v>
      </c>
      <c r="D185" s="30" t="s">
        <v>212</v>
      </c>
      <c r="E185" s="30">
        <v>6</v>
      </c>
      <c r="F185" s="30"/>
      <c r="G185" s="30"/>
      <c r="H185" s="30" t="s">
        <v>42</v>
      </c>
      <c r="I185" s="33">
        <v>8</v>
      </c>
      <c r="J185" s="30" t="s">
        <v>212</v>
      </c>
      <c r="K185" s="30"/>
      <c r="L185" s="30"/>
      <c r="M185" s="32">
        <v>3</v>
      </c>
      <c r="N185" s="32"/>
      <c r="O185" s="32"/>
      <c r="P185" s="32">
        <v>3</v>
      </c>
      <c r="Q185" s="30"/>
      <c r="R185" s="30"/>
      <c r="S185" s="32">
        <v>2</v>
      </c>
      <c r="T185" s="32">
        <v>1</v>
      </c>
      <c r="U185" s="32"/>
      <c r="V185" s="81"/>
      <c r="W185" s="9"/>
      <c r="X185" s="85"/>
      <c r="Y185" s="55"/>
      <c r="Z185" s="55"/>
      <c r="AA185" s="89">
        <v>0</v>
      </c>
    </row>
    <row r="186" spans="1:27" s="68" customFormat="1" ht="45" customHeight="1" x14ac:dyDescent="0.25">
      <c r="A186" s="45">
        <v>173</v>
      </c>
      <c r="B186" s="45" t="s">
        <v>0</v>
      </c>
      <c r="C186" s="74" t="s">
        <v>59</v>
      </c>
      <c r="D186" s="9" t="s">
        <v>124</v>
      </c>
      <c r="E186" s="9">
        <v>6</v>
      </c>
      <c r="F186" s="9"/>
      <c r="G186" s="9"/>
      <c r="H186" s="9" t="s">
        <v>42</v>
      </c>
      <c r="I186" s="69">
        <v>6</v>
      </c>
      <c r="J186" s="9" t="s">
        <v>127</v>
      </c>
      <c r="K186" s="30"/>
      <c r="L186" s="30"/>
      <c r="M186" s="30">
        <v>11</v>
      </c>
      <c r="N186" s="30"/>
      <c r="O186" s="30">
        <v>1</v>
      </c>
      <c r="P186" s="30">
        <v>10</v>
      </c>
      <c r="Q186" s="30"/>
      <c r="R186" s="30"/>
      <c r="S186" s="30">
        <v>3</v>
      </c>
      <c r="T186" s="30">
        <v>8</v>
      </c>
      <c r="U186" s="32"/>
      <c r="V186" s="82"/>
      <c r="W186" s="9"/>
      <c r="X186" s="85"/>
      <c r="Y186" s="55"/>
      <c r="Z186" s="55"/>
      <c r="AA186" s="89">
        <v>0</v>
      </c>
    </row>
    <row r="187" spans="1:27" s="68" customFormat="1" ht="45" customHeight="1" x14ac:dyDescent="0.25">
      <c r="A187" s="45">
        <v>174</v>
      </c>
      <c r="B187" s="45" t="s">
        <v>0</v>
      </c>
      <c r="C187" s="74" t="s">
        <v>59</v>
      </c>
      <c r="D187" s="9" t="s">
        <v>124</v>
      </c>
      <c r="E187" s="9">
        <v>6</v>
      </c>
      <c r="F187" s="9"/>
      <c r="G187" s="9"/>
      <c r="H187" s="9" t="s">
        <v>42</v>
      </c>
      <c r="I187" s="69">
        <v>6</v>
      </c>
      <c r="J187" s="9" t="s">
        <v>127</v>
      </c>
      <c r="K187" s="30"/>
      <c r="L187" s="30"/>
      <c r="M187" s="30">
        <v>11</v>
      </c>
      <c r="N187" s="30"/>
      <c r="O187" s="30">
        <v>1</v>
      </c>
      <c r="P187" s="30">
        <v>10</v>
      </c>
      <c r="Q187" s="30"/>
      <c r="R187" s="30"/>
      <c r="S187" s="30">
        <v>3</v>
      </c>
      <c r="T187" s="30">
        <v>8</v>
      </c>
      <c r="U187" s="32"/>
      <c r="V187" s="82"/>
      <c r="W187" s="9"/>
      <c r="X187" s="85"/>
      <c r="Y187" s="55"/>
      <c r="Z187" s="55"/>
      <c r="AA187" s="89">
        <v>0</v>
      </c>
    </row>
    <row r="188" spans="1:27" s="68" customFormat="1" ht="45" customHeight="1" x14ac:dyDescent="0.25">
      <c r="A188" s="45">
        <v>175</v>
      </c>
      <c r="B188" s="45" t="s">
        <v>0</v>
      </c>
      <c r="C188" s="74" t="s">
        <v>59</v>
      </c>
      <c r="D188" s="30" t="s">
        <v>213</v>
      </c>
      <c r="E188" s="30" t="s">
        <v>177</v>
      </c>
      <c r="F188" s="30"/>
      <c r="G188" s="30"/>
      <c r="H188" s="9" t="s">
        <v>42</v>
      </c>
      <c r="I188" s="33">
        <v>8</v>
      </c>
      <c r="J188" s="30" t="s">
        <v>213</v>
      </c>
      <c r="K188" s="30"/>
      <c r="L188" s="30"/>
      <c r="M188" s="32">
        <f>P188</f>
        <v>1</v>
      </c>
      <c r="N188" s="32"/>
      <c r="O188" s="32"/>
      <c r="P188" s="32">
        <v>1</v>
      </c>
      <c r="Q188" s="32"/>
      <c r="R188" s="32"/>
      <c r="S188" s="32"/>
      <c r="T188" s="32">
        <v>1</v>
      </c>
      <c r="U188" s="32"/>
      <c r="V188" s="81"/>
      <c r="W188" s="9"/>
      <c r="X188" s="85"/>
      <c r="Y188" s="55"/>
      <c r="Z188" s="55"/>
      <c r="AA188" s="89">
        <v>0</v>
      </c>
    </row>
    <row r="189" spans="1:27" s="68" customFormat="1" ht="45" customHeight="1" x14ac:dyDescent="0.25">
      <c r="A189" s="45">
        <v>176</v>
      </c>
      <c r="B189" s="45" t="s">
        <v>0</v>
      </c>
      <c r="C189" s="74" t="s">
        <v>59</v>
      </c>
      <c r="D189" s="30" t="s">
        <v>214</v>
      </c>
      <c r="E189" s="30" t="s">
        <v>177</v>
      </c>
      <c r="F189" s="30"/>
      <c r="G189" s="30"/>
      <c r="H189" s="9" t="s">
        <v>42</v>
      </c>
      <c r="I189" s="33">
        <v>8</v>
      </c>
      <c r="J189" s="30" t="s">
        <v>214</v>
      </c>
      <c r="K189" s="30"/>
      <c r="L189" s="30"/>
      <c r="M189" s="32"/>
      <c r="N189" s="32"/>
      <c r="O189" s="32"/>
      <c r="P189" s="32"/>
      <c r="Q189" s="32"/>
      <c r="R189" s="32"/>
      <c r="S189" s="32"/>
      <c r="T189" s="32"/>
      <c r="U189" s="32"/>
      <c r="V189" s="81"/>
      <c r="W189" s="9"/>
      <c r="X189" s="85"/>
      <c r="Y189" s="55"/>
      <c r="Z189" s="55"/>
      <c r="AA189" s="89">
        <v>0</v>
      </c>
    </row>
    <row r="190" spans="1:27" s="68" customFormat="1" ht="45" customHeight="1" x14ac:dyDescent="0.25">
      <c r="A190" s="45">
        <v>177</v>
      </c>
      <c r="B190" s="45" t="s">
        <v>0</v>
      </c>
      <c r="C190" s="74" t="s">
        <v>59</v>
      </c>
      <c r="D190" s="30" t="s">
        <v>215</v>
      </c>
      <c r="E190" s="30">
        <v>6</v>
      </c>
      <c r="F190" s="30"/>
      <c r="G190" s="30"/>
      <c r="H190" s="9" t="s">
        <v>42</v>
      </c>
      <c r="I190" s="33">
        <v>8</v>
      </c>
      <c r="J190" s="30" t="s">
        <v>215</v>
      </c>
      <c r="K190" s="30"/>
      <c r="L190" s="30"/>
      <c r="M190" s="32">
        <f>P190</f>
        <v>2</v>
      </c>
      <c r="N190" s="32"/>
      <c r="O190" s="32"/>
      <c r="P190" s="32">
        <f>T190</f>
        <v>2</v>
      </c>
      <c r="Q190" s="32"/>
      <c r="R190" s="32"/>
      <c r="S190" s="32"/>
      <c r="T190" s="32">
        <v>2</v>
      </c>
      <c r="U190" s="32"/>
      <c r="V190" s="81"/>
      <c r="W190" s="9"/>
      <c r="X190" s="85"/>
      <c r="Y190" s="55"/>
      <c r="Z190" s="55"/>
      <c r="AA190" s="89">
        <v>0</v>
      </c>
    </row>
    <row r="191" spans="1:27" s="68" customFormat="1" ht="45" customHeight="1" x14ac:dyDescent="0.25">
      <c r="A191" s="45">
        <v>178</v>
      </c>
      <c r="B191" s="45" t="s">
        <v>0</v>
      </c>
      <c r="C191" s="74" t="s">
        <v>59</v>
      </c>
      <c r="D191" s="66" t="s">
        <v>216</v>
      </c>
      <c r="E191" s="30">
        <v>6</v>
      </c>
      <c r="F191" s="30"/>
      <c r="G191" s="30"/>
      <c r="H191" s="30" t="s">
        <v>42</v>
      </c>
      <c r="I191" s="33">
        <v>5</v>
      </c>
      <c r="J191" s="66" t="s">
        <v>216</v>
      </c>
      <c r="K191" s="30"/>
      <c r="L191" s="30"/>
      <c r="M191" s="32">
        <f>P191</f>
        <v>21</v>
      </c>
      <c r="N191" s="32"/>
      <c r="O191" s="32"/>
      <c r="P191" s="32">
        <v>21</v>
      </c>
      <c r="Q191" s="32"/>
      <c r="R191" s="32"/>
      <c r="S191" s="32"/>
      <c r="T191" s="32">
        <v>21</v>
      </c>
      <c r="U191" s="32"/>
      <c r="V191" s="81"/>
      <c r="W191" s="9"/>
      <c r="X191" s="85"/>
      <c r="Y191" s="55"/>
      <c r="Z191" s="55"/>
      <c r="AA191" s="89">
        <v>0</v>
      </c>
    </row>
    <row r="192" spans="1:27" s="68" customFormat="1" ht="45" customHeight="1" x14ac:dyDescent="0.25">
      <c r="A192" s="45">
        <v>179</v>
      </c>
      <c r="B192" s="45" t="s">
        <v>0</v>
      </c>
      <c r="C192" s="74" t="s">
        <v>59</v>
      </c>
      <c r="D192" s="30" t="s">
        <v>217</v>
      </c>
      <c r="E192" s="30">
        <v>6</v>
      </c>
      <c r="F192" s="30"/>
      <c r="G192" s="30"/>
      <c r="H192" s="30" t="s">
        <v>42</v>
      </c>
      <c r="I192" s="33">
        <v>8</v>
      </c>
      <c r="J192" s="30" t="s">
        <v>217</v>
      </c>
      <c r="K192" s="30"/>
      <c r="L192" s="30"/>
      <c r="M192" s="32">
        <f>P192</f>
        <v>3</v>
      </c>
      <c r="N192" s="32"/>
      <c r="O192" s="32"/>
      <c r="P192" s="32">
        <f>T192</f>
        <v>3</v>
      </c>
      <c r="Q192" s="32"/>
      <c r="R192" s="32"/>
      <c r="S192" s="32"/>
      <c r="T192" s="32">
        <v>3</v>
      </c>
      <c r="U192" s="32"/>
      <c r="V192" s="81"/>
      <c r="W192" s="9"/>
      <c r="X192" s="85"/>
      <c r="Y192" s="55"/>
      <c r="Z192" s="55"/>
      <c r="AA192" s="89">
        <v>0</v>
      </c>
    </row>
    <row r="193" spans="1:27" s="68" customFormat="1" ht="45" customHeight="1" x14ac:dyDescent="0.25">
      <c r="A193" s="45">
        <v>180</v>
      </c>
      <c r="B193" s="45" t="s">
        <v>0</v>
      </c>
      <c r="C193" s="98" t="s">
        <v>236</v>
      </c>
      <c r="D193" s="10" t="s">
        <v>49</v>
      </c>
      <c r="E193" s="10">
        <v>6</v>
      </c>
      <c r="F193" s="99"/>
      <c r="G193" s="99"/>
      <c r="H193" s="43" t="s">
        <v>42</v>
      </c>
      <c r="I193" s="11">
        <v>4.3099999999999996</v>
      </c>
      <c r="J193" s="12" t="s">
        <v>49</v>
      </c>
      <c r="K193" s="12"/>
      <c r="L193" s="12"/>
      <c r="M193" s="12">
        <v>1</v>
      </c>
      <c r="N193" s="12"/>
      <c r="O193" s="12"/>
      <c r="P193" s="12">
        <v>1</v>
      </c>
      <c r="Q193" s="10"/>
      <c r="R193" s="10"/>
      <c r="S193" s="10"/>
      <c r="T193" s="10">
        <v>1</v>
      </c>
      <c r="U193" s="10"/>
      <c r="V193" s="10"/>
      <c r="W193" s="10"/>
      <c r="X193" s="10"/>
      <c r="Y193" s="10"/>
      <c r="Z193" s="18"/>
      <c r="AA193" s="89">
        <v>0</v>
      </c>
    </row>
    <row r="194" spans="1:27" s="68" customFormat="1" ht="45" customHeight="1" x14ac:dyDescent="0.25">
      <c r="A194" s="45">
        <v>181</v>
      </c>
      <c r="B194" s="45" t="s">
        <v>0</v>
      </c>
      <c r="C194" s="74" t="s">
        <v>59</v>
      </c>
      <c r="D194" s="66" t="s">
        <v>218</v>
      </c>
      <c r="E194" s="30">
        <v>6</v>
      </c>
      <c r="F194" s="30"/>
      <c r="G194" s="30"/>
      <c r="H194" s="30" t="s">
        <v>42</v>
      </c>
      <c r="I194" s="33">
        <v>5</v>
      </c>
      <c r="J194" s="66" t="s">
        <v>233</v>
      </c>
      <c r="K194" s="30"/>
      <c r="L194" s="30"/>
      <c r="M194" s="30">
        <v>13</v>
      </c>
      <c r="N194" s="32"/>
      <c r="O194" s="32"/>
      <c r="P194" s="32">
        <v>13</v>
      </c>
      <c r="Q194" s="30"/>
      <c r="R194" s="30"/>
      <c r="S194" s="32">
        <v>1</v>
      </c>
      <c r="T194" s="32">
        <v>12</v>
      </c>
      <c r="U194" s="32"/>
      <c r="V194" s="81"/>
      <c r="W194" s="55"/>
      <c r="X194" s="85"/>
      <c r="Y194" s="55"/>
      <c r="Z194" s="55"/>
      <c r="AA194" s="89">
        <v>0</v>
      </c>
    </row>
    <row r="195" spans="1:27" s="68" customFormat="1" ht="45" customHeight="1" x14ac:dyDescent="0.25">
      <c r="A195" s="45">
        <v>182</v>
      </c>
      <c r="B195" s="45" t="s">
        <v>0</v>
      </c>
      <c r="C195" s="74" t="s">
        <v>59</v>
      </c>
      <c r="D195" s="30" t="s">
        <v>219</v>
      </c>
      <c r="E195" s="30">
        <v>6</v>
      </c>
      <c r="F195" s="30"/>
      <c r="G195" s="30"/>
      <c r="H195" s="30" t="s">
        <v>42</v>
      </c>
      <c r="I195" s="33">
        <v>3</v>
      </c>
      <c r="J195" s="30" t="s">
        <v>219</v>
      </c>
      <c r="K195" s="30"/>
      <c r="L195" s="30"/>
      <c r="M195" s="32">
        <f>P195</f>
        <v>44</v>
      </c>
      <c r="N195" s="32"/>
      <c r="O195" s="32"/>
      <c r="P195" s="32">
        <f>T195</f>
        <v>44</v>
      </c>
      <c r="Q195" s="32"/>
      <c r="R195" s="32"/>
      <c r="S195" s="32"/>
      <c r="T195" s="32">
        <v>44</v>
      </c>
      <c r="U195" s="32"/>
      <c r="V195" s="81"/>
      <c r="W195" s="55"/>
      <c r="X195" s="85"/>
      <c r="Y195" s="55"/>
      <c r="Z195" s="55"/>
      <c r="AA195" s="89">
        <v>0</v>
      </c>
    </row>
    <row r="196" spans="1:27" s="68" customFormat="1" ht="45" customHeight="1" x14ac:dyDescent="0.25">
      <c r="A196" s="45">
        <v>183</v>
      </c>
      <c r="B196" s="45" t="s">
        <v>0</v>
      </c>
      <c r="C196" s="74" t="s">
        <v>59</v>
      </c>
      <c r="D196" s="30" t="s">
        <v>220</v>
      </c>
      <c r="E196" s="30">
        <v>6</v>
      </c>
      <c r="F196" s="30"/>
      <c r="G196" s="30"/>
      <c r="H196" s="30" t="s">
        <v>42</v>
      </c>
      <c r="I196" s="33">
        <v>2.5</v>
      </c>
      <c r="J196" s="30" t="s">
        <v>220</v>
      </c>
      <c r="K196" s="30"/>
      <c r="L196" s="30"/>
      <c r="M196" s="32">
        <f>P196</f>
        <v>51</v>
      </c>
      <c r="N196" s="32"/>
      <c r="O196" s="32"/>
      <c r="P196" s="32">
        <f>T196</f>
        <v>51</v>
      </c>
      <c r="Q196" s="32"/>
      <c r="R196" s="32"/>
      <c r="S196" s="32"/>
      <c r="T196" s="32">
        <v>51</v>
      </c>
      <c r="U196" s="32"/>
      <c r="V196" s="81"/>
      <c r="W196" s="55"/>
      <c r="X196" s="85"/>
      <c r="Y196" s="55"/>
      <c r="Z196" s="55"/>
      <c r="AA196" s="89">
        <v>0</v>
      </c>
    </row>
    <row r="197" spans="1:27" s="68" customFormat="1" ht="45" customHeight="1" x14ac:dyDescent="0.25">
      <c r="A197" s="45">
        <v>184</v>
      </c>
      <c r="B197" s="45" t="s">
        <v>0</v>
      </c>
      <c r="C197" s="74" t="s">
        <v>59</v>
      </c>
      <c r="D197" s="30" t="s">
        <v>221</v>
      </c>
      <c r="E197" s="9">
        <v>6</v>
      </c>
      <c r="F197" s="30"/>
      <c r="G197" s="30"/>
      <c r="H197" s="30" t="s">
        <v>42</v>
      </c>
      <c r="I197" s="33">
        <v>2.5</v>
      </c>
      <c r="J197" s="30" t="s">
        <v>221</v>
      </c>
      <c r="K197" s="30"/>
      <c r="L197" s="30"/>
      <c r="M197" s="32">
        <v>3</v>
      </c>
      <c r="N197" s="32"/>
      <c r="O197" s="32"/>
      <c r="P197" s="32">
        <v>3</v>
      </c>
      <c r="Q197" s="32"/>
      <c r="R197" s="32"/>
      <c r="S197" s="32"/>
      <c r="T197" s="32">
        <v>3</v>
      </c>
      <c r="U197" s="32"/>
      <c r="V197" s="81"/>
      <c r="W197" s="55"/>
      <c r="X197" s="85"/>
      <c r="Y197" s="55"/>
      <c r="Z197" s="55"/>
      <c r="AA197" s="89">
        <v>0</v>
      </c>
    </row>
    <row r="198" spans="1:27" s="68" customFormat="1" ht="45" customHeight="1" x14ac:dyDescent="0.25">
      <c r="A198" s="45">
        <v>185</v>
      </c>
      <c r="B198" s="45" t="s">
        <v>0</v>
      </c>
      <c r="C198" s="74" t="s">
        <v>59</v>
      </c>
      <c r="D198" s="30" t="s">
        <v>222</v>
      </c>
      <c r="E198" s="9">
        <v>6</v>
      </c>
      <c r="F198" s="30"/>
      <c r="G198" s="30"/>
      <c r="H198" s="30" t="s">
        <v>42</v>
      </c>
      <c r="I198" s="33">
        <v>7</v>
      </c>
      <c r="J198" s="30" t="s">
        <v>222</v>
      </c>
      <c r="K198" s="30"/>
      <c r="L198" s="30"/>
      <c r="M198" s="32"/>
      <c r="N198" s="32"/>
      <c r="O198" s="32"/>
      <c r="P198" s="32"/>
      <c r="Q198" s="32"/>
      <c r="R198" s="32"/>
      <c r="S198" s="32"/>
      <c r="T198" s="32"/>
      <c r="U198" s="32"/>
      <c r="V198" s="81"/>
      <c r="W198" s="55"/>
      <c r="X198" s="85"/>
      <c r="Y198" s="55"/>
      <c r="Z198" s="55"/>
      <c r="AA198" s="89">
        <v>0</v>
      </c>
    </row>
    <row r="199" spans="1:27" s="68" customFormat="1" ht="45" customHeight="1" x14ac:dyDescent="0.25">
      <c r="A199" s="45">
        <v>186</v>
      </c>
      <c r="B199" s="45" t="s">
        <v>0</v>
      </c>
      <c r="C199" s="74" t="s">
        <v>59</v>
      </c>
      <c r="D199" s="66" t="s">
        <v>218</v>
      </c>
      <c r="E199" s="9">
        <v>6</v>
      </c>
      <c r="F199" s="30"/>
      <c r="G199" s="30"/>
      <c r="H199" s="30" t="s">
        <v>42</v>
      </c>
      <c r="I199" s="33">
        <v>2</v>
      </c>
      <c r="J199" s="66" t="s">
        <v>233</v>
      </c>
      <c r="K199" s="30"/>
      <c r="L199" s="30"/>
      <c r="M199" s="30">
        <v>13</v>
      </c>
      <c r="N199" s="32"/>
      <c r="O199" s="32"/>
      <c r="P199" s="32">
        <v>13</v>
      </c>
      <c r="Q199" s="30"/>
      <c r="R199" s="30"/>
      <c r="S199" s="32">
        <v>1</v>
      </c>
      <c r="T199" s="32">
        <v>12</v>
      </c>
      <c r="U199" s="32"/>
      <c r="V199" s="81"/>
      <c r="W199" s="55"/>
      <c r="X199" s="85"/>
      <c r="Y199" s="55"/>
      <c r="Z199" s="55"/>
      <c r="AA199" s="89">
        <v>0</v>
      </c>
    </row>
    <row r="200" spans="1:27" s="68" customFormat="1" ht="45" customHeight="1" x14ac:dyDescent="0.25">
      <c r="A200" s="45">
        <v>187</v>
      </c>
      <c r="B200" s="45" t="s">
        <v>0</v>
      </c>
      <c r="C200" s="74" t="s">
        <v>59</v>
      </c>
      <c r="D200" s="30" t="s">
        <v>223</v>
      </c>
      <c r="E200" s="9">
        <v>6</v>
      </c>
      <c r="F200" s="30"/>
      <c r="G200" s="30"/>
      <c r="H200" s="30" t="s">
        <v>42</v>
      </c>
      <c r="I200" s="33">
        <v>8</v>
      </c>
      <c r="J200" s="30" t="s">
        <v>223</v>
      </c>
      <c r="K200" s="30"/>
      <c r="L200" s="30"/>
      <c r="M200" s="32">
        <v>7</v>
      </c>
      <c r="N200" s="32"/>
      <c r="O200" s="32"/>
      <c r="P200" s="32">
        <f>S200+T200</f>
        <v>7</v>
      </c>
      <c r="Q200" s="32"/>
      <c r="R200" s="32"/>
      <c r="S200" s="32">
        <v>1</v>
      </c>
      <c r="T200" s="32">
        <v>6</v>
      </c>
      <c r="U200" s="32"/>
      <c r="V200" s="81"/>
      <c r="W200" s="55"/>
      <c r="X200" s="85"/>
      <c r="Y200" s="55"/>
      <c r="Z200" s="55"/>
      <c r="AA200" s="89">
        <v>0</v>
      </c>
    </row>
    <row r="201" spans="1:27" s="68" customFormat="1" ht="45" customHeight="1" x14ac:dyDescent="0.25">
      <c r="A201" s="45">
        <v>188</v>
      </c>
      <c r="B201" s="45" t="s">
        <v>0</v>
      </c>
      <c r="C201" s="74" t="s">
        <v>59</v>
      </c>
      <c r="D201" s="30" t="s">
        <v>224</v>
      </c>
      <c r="E201" s="9">
        <v>6</v>
      </c>
      <c r="F201" s="30"/>
      <c r="G201" s="30"/>
      <c r="H201" s="30" t="s">
        <v>42</v>
      </c>
      <c r="I201" s="33">
        <v>8</v>
      </c>
      <c r="J201" s="30" t="s">
        <v>224</v>
      </c>
      <c r="K201" s="30"/>
      <c r="L201" s="30"/>
      <c r="M201" s="32">
        <v>1</v>
      </c>
      <c r="N201" s="32"/>
      <c r="O201" s="32"/>
      <c r="P201" s="32">
        <v>1</v>
      </c>
      <c r="Q201" s="32"/>
      <c r="R201" s="32"/>
      <c r="S201" s="32"/>
      <c r="T201" s="32">
        <v>1</v>
      </c>
      <c r="U201" s="32"/>
      <c r="V201" s="81"/>
      <c r="W201" s="55"/>
      <c r="X201" s="85"/>
      <c r="Y201" s="55"/>
      <c r="Z201" s="55"/>
      <c r="AA201" s="89">
        <v>0</v>
      </c>
    </row>
    <row r="202" spans="1:27" s="68" customFormat="1" ht="45" customHeight="1" x14ac:dyDescent="0.25">
      <c r="A202" s="45">
        <v>189</v>
      </c>
      <c r="B202" s="45" t="s">
        <v>0</v>
      </c>
      <c r="C202" s="74" t="s">
        <v>59</v>
      </c>
      <c r="D202" s="9" t="s">
        <v>124</v>
      </c>
      <c r="E202" s="9">
        <v>6</v>
      </c>
      <c r="F202" s="9"/>
      <c r="G202" s="9"/>
      <c r="H202" s="9" t="s">
        <v>42</v>
      </c>
      <c r="I202" s="69">
        <v>6</v>
      </c>
      <c r="J202" s="9" t="s">
        <v>127</v>
      </c>
      <c r="K202" s="30"/>
      <c r="L202" s="30"/>
      <c r="M202" s="30">
        <f>N202+O202+P202</f>
        <v>10</v>
      </c>
      <c r="N202" s="30"/>
      <c r="O202" s="30"/>
      <c r="P202" s="30">
        <v>10</v>
      </c>
      <c r="Q202" s="30"/>
      <c r="R202" s="30"/>
      <c r="S202" s="30">
        <v>3</v>
      </c>
      <c r="T202" s="30">
        <v>8</v>
      </c>
      <c r="U202" s="32"/>
      <c r="V202" s="82"/>
      <c r="W202" s="55"/>
      <c r="X202" s="85"/>
      <c r="Y202" s="55"/>
      <c r="Z202" s="55"/>
      <c r="AA202" s="89">
        <v>0</v>
      </c>
    </row>
    <row r="203" spans="1:27" s="68" customFormat="1" ht="45" customHeight="1" x14ac:dyDescent="0.25">
      <c r="A203" s="45">
        <v>190</v>
      </c>
      <c r="B203" s="45" t="s">
        <v>0</v>
      </c>
      <c r="C203" s="74" t="s">
        <v>59</v>
      </c>
      <c r="D203" s="66" t="s">
        <v>216</v>
      </c>
      <c r="E203" s="30">
        <v>6</v>
      </c>
      <c r="F203" s="30"/>
      <c r="G203" s="30"/>
      <c r="H203" s="30" t="s">
        <v>42</v>
      </c>
      <c r="I203" s="33">
        <v>5</v>
      </c>
      <c r="J203" s="66" t="s">
        <v>216</v>
      </c>
      <c r="K203" s="30"/>
      <c r="L203" s="30"/>
      <c r="M203" s="32">
        <f>P203</f>
        <v>21</v>
      </c>
      <c r="N203" s="32"/>
      <c r="O203" s="32"/>
      <c r="P203" s="32">
        <v>21</v>
      </c>
      <c r="Q203" s="32"/>
      <c r="R203" s="32"/>
      <c r="S203" s="32"/>
      <c r="T203" s="32">
        <v>21</v>
      </c>
      <c r="U203" s="32"/>
      <c r="V203" s="81"/>
      <c r="W203" s="55"/>
      <c r="X203" s="85"/>
      <c r="Y203" s="55"/>
      <c r="Z203" s="55"/>
      <c r="AA203" s="89">
        <v>0</v>
      </c>
    </row>
    <row r="204" spans="1:27" s="68" customFormat="1" ht="45" customHeight="1" x14ac:dyDescent="0.25">
      <c r="A204" s="45">
        <v>191</v>
      </c>
      <c r="B204" s="45" t="s">
        <v>0</v>
      </c>
      <c r="C204" s="77" t="s">
        <v>59</v>
      </c>
      <c r="D204" s="9" t="s">
        <v>173</v>
      </c>
      <c r="E204" s="9">
        <v>0.4</v>
      </c>
      <c r="F204" s="10"/>
      <c r="G204" s="10"/>
      <c r="H204" s="30" t="s">
        <v>42</v>
      </c>
      <c r="I204" s="61">
        <v>3</v>
      </c>
      <c r="J204" s="9" t="s">
        <v>69</v>
      </c>
      <c r="K204" s="30"/>
      <c r="L204" s="30"/>
      <c r="M204" s="30">
        <f>N204+O204+P204</f>
        <v>44</v>
      </c>
      <c r="N204" s="30"/>
      <c r="O204" s="30"/>
      <c r="P204" s="30">
        <v>44</v>
      </c>
      <c r="Q204" s="30"/>
      <c r="R204" s="30"/>
      <c r="S204" s="30"/>
      <c r="T204" s="30">
        <v>44</v>
      </c>
      <c r="U204" s="30"/>
      <c r="V204" s="82"/>
      <c r="W204" s="55"/>
      <c r="X204" s="85"/>
      <c r="Y204" s="55"/>
      <c r="Z204" s="55"/>
      <c r="AA204" s="89">
        <v>0</v>
      </c>
    </row>
    <row r="205" spans="1:27" s="68" customFormat="1" ht="45" customHeight="1" x14ac:dyDescent="0.25">
      <c r="A205" s="45">
        <v>192</v>
      </c>
      <c r="B205" s="45" t="s">
        <v>0</v>
      </c>
      <c r="C205" s="77" t="s">
        <v>59</v>
      </c>
      <c r="D205" s="9" t="s">
        <v>225</v>
      </c>
      <c r="E205" s="9">
        <v>10</v>
      </c>
      <c r="F205" s="9"/>
      <c r="G205" s="9"/>
      <c r="H205" s="30" t="s">
        <v>42</v>
      </c>
      <c r="I205" s="61">
        <v>4</v>
      </c>
      <c r="J205" s="9" t="s">
        <v>225</v>
      </c>
      <c r="K205" s="30"/>
      <c r="L205" s="30"/>
      <c r="M205" s="30">
        <f>N205+O205+P205</f>
        <v>1</v>
      </c>
      <c r="N205" s="30"/>
      <c r="O205" s="30"/>
      <c r="P205" s="30">
        <v>1</v>
      </c>
      <c r="Q205" s="30"/>
      <c r="R205" s="30"/>
      <c r="S205" s="30">
        <v>1</v>
      </c>
      <c r="T205" s="30"/>
      <c r="U205" s="30"/>
      <c r="V205" s="82"/>
      <c r="W205" s="55"/>
      <c r="X205" s="85"/>
      <c r="Y205" s="55"/>
      <c r="Z205" s="55"/>
      <c r="AA205" s="89">
        <v>0</v>
      </c>
    </row>
    <row r="206" spans="1:27" s="68" customFormat="1" ht="45" customHeight="1" x14ac:dyDescent="0.25">
      <c r="A206" s="45">
        <v>193</v>
      </c>
      <c r="B206" s="45" t="s">
        <v>0</v>
      </c>
      <c r="C206" s="77" t="s">
        <v>59</v>
      </c>
      <c r="D206" s="9" t="s">
        <v>172</v>
      </c>
      <c r="E206" s="9">
        <v>10</v>
      </c>
      <c r="F206" s="62"/>
      <c r="G206" s="62"/>
      <c r="H206" s="30" t="s">
        <v>42</v>
      </c>
      <c r="I206" s="61">
        <v>4</v>
      </c>
      <c r="J206" s="30" t="s">
        <v>56</v>
      </c>
      <c r="K206" s="30"/>
      <c r="L206" s="30"/>
      <c r="M206" s="30">
        <f>N206+O206+P206</f>
        <v>1</v>
      </c>
      <c r="N206" s="30"/>
      <c r="O206" s="30"/>
      <c r="P206" s="30">
        <v>1</v>
      </c>
      <c r="Q206" s="30"/>
      <c r="R206" s="30"/>
      <c r="S206" s="30">
        <v>1</v>
      </c>
      <c r="T206" s="30"/>
      <c r="U206" s="30"/>
      <c r="V206" s="82"/>
      <c r="W206" s="55"/>
      <c r="X206" s="85"/>
      <c r="Y206" s="55"/>
      <c r="Z206" s="55"/>
      <c r="AA206" s="89">
        <v>0</v>
      </c>
    </row>
    <row r="207" spans="1:27" s="68" customFormat="1" ht="45" customHeight="1" x14ac:dyDescent="0.25">
      <c r="A207" s="45">
        <v>194</v>
      </c>
      <c r="B207" s="45" t="s">
        <v>0</v>
      </c>
      <c r="C207" s="77" t="s">
        <v>59</v>
      </c>
      <c r="D207" s="9" t="s">
        <v>174</v>
      </c>
      <c r="E207" s="9">
        <v>10</v>
      </c>
      <c r="F207" s="9"/>
      <c r="G207" s="9"/>
      <c r="H207" s="32" t="s">
        <v>42</v>
      </c>
      <c r="I207" s="33">
        <v>4</v>
      </c>
      <c r="J207" s="9" t="s">
        <v>174</v>
      </c>
      <c r="K207" s="32"/>
      <c r="L207" s="32"/>
      <c r="M207" s="30">
        <f t="shared" ref="M207:M214" si="9">N207+O207+P207</f>
        <v>1</v>
      </c>
      <c r="N207" s="32"/>
      <c r="O207" s="32"/>
      <c r="P207" s="30">
        <v>1</v>
      </c>
      <c r="Q207" s="32"/>
      <c r="R207" s="32"/>
      <c r="S207" s="32">
        <v>1</v>
      </c>
      <c r="T207" s="32"/>
      <c r="U207" s="32"/>
      <c r="V207" s="81"/>
      <c r="W207" s="55"/>
      <c r="X207" s="85"/>
      <c r="Y207" s="55"/>
      <c r="Z207" s="55"/>
      <c r="AA207" s="89">
        <v>0</v>
      </c>
    </row>
    <row r="208" spans="1:27" s="68" customFormat="1" ht="45" customHeight="1" x14ac:dyDescent="0.25">
      <c r="A208" s="45">
        <v>195</v>
      </c>
      <c r="B208" s="45" t="s">
        <v>0</v>
      </c>
      <c r="C208" s="77" t="s">
        <v>59</v>
      </c>
      <c r="D208" s="9" t="s">
        <v>174</v>
      </c>
      <c r="E208" s="9">
        <v>10</v>
      </c>
      <c r="F208" s="9"/>
      <c r="G208" s="9"/>
      <c r="H208" s="32" t="s">
        <v>42</v>
      </c>
      <c r="I208" s="33">
        <v>4</v>
      </c>
      <c r="J208" s="9" t="s">
        <v>174</v>
      </c>
      <c r="K208" s="32"/>
      <c r="L208" s="32"/>
      <c r="M208" s="30">
        <f t="shared" si="9"/>
        <v>1</v>
      </c>
      <c r="N208" s="32"/>
      <c r="O208" s="32"/>
      <c r="P208" s="30">
        <v>1</v>
      </c>
      <c r="Q208" s="32"/>
      <c r="R208" s="32"/>
      <c r="S208" s="32">
        <v>1</v>
      </c>
      <c r="T208" s="32"/>
      <c r="U208" s="32"/>
      <c r="V208" s="81"/>
      <c r="W208" s="55"/>
      <c r="X208" s="85"/>
      <c r="Y208" s="55"/>
      <c r="Z208" s="55"/>
      <c r="AA208" s="89">
        <v>0</v>
      </c>
    </row>
    <row r="209" spans="1:27" s="68" customFormat="1" ht="45" customHeight="1" x14ac:dyDescent="0.25">
      <c r="A209" s="45">
        <v>196</v>
      </c>
      <c r="B209" s="45" t="s">
        <v>0</v>
      </c>
      <c r="C209" s="77" t="s">
        <v>59</v>
      </c>
      <c r="D209" s="9" t="s">
        <v>226</v>
      </c>
      <c r="E209" s="9">
        <v>6</v>
      </c>
      <c r="F209" s="9"/>
      <c r="G209" s="9"/>
      <c r="H209" s="32" t="s">
        <v>42</v>
      </c>
      <c r="I209" s="33">
        <v>4</v>
      </c>
      <c r="J209" s="9" t="s">
        <v>226</v>
      </c>
      <c r="K209" s="32"/>
      <c r="L209" s="32"/>
      <c r="M209" s="30">
        <f t="shared" si="9"/>
        <v>4</v>
      </c>
      <c r="N209" s="32"/>
      <c r="O209" s="32"/>
      <c r="P209" s="30">
        <v>4</v>
      </c>
      <c r="Q209" s="32"/>
      <c r="R209" s="32"/>
      <c r="S209" s="32"/>
      <c r="T209" s="32">
        <v>4</v>
      </c>
      <c r="U209" s="32"/>
      <c r="V209" s="83"/>
      <c r="W209" s="55"/>
      <c r="X209" s="85"/>
      <c r="Y209" s="55"/>
      <c r="Z209" s="55"/>
      <c r="AA209" s="89">
        <v>0</v>
      </c>
    </row>
    <row r="210" spans="1:27" s="68" customFormat="1" ht="45" customHeight="1" x14ac:dyDescent="0.25">
      <c r="A210" s="45">
        <v>197</v>
      </c>
      <c r="B210" s="45" t="s">
        <v>0</v>
      </c>
      <c r="C210" s="77" t="s">
        <v>59</v>
      </c>
      <c r="D210" s="9" t="s">
        <v>227</v>
      </c>
      <c r="E210" s="9">
        <v>6</v>
      </c>
      <c r="F210" s="9"/>
      <c r="G210" s="9"/>
      <c r="H210" s="32" t="s">
        <v>42</v>
      </c>
      <c r="I210" s="33">
        <v>2</v>
      </c>
      <c r="J210" s="9" t="s">
        <v>227</v>
      </c>
      <c r="K210" s="32"/>
      <c r="L210" s="32"/>
      <c r="M210" s="30">
        <f t="shared" si="9"/>
        <v>2</v>
      </c>
      <c r="N210" s="32"/>
      <c r="O210" s="32"/>
      <c r="P210" s="30">
        <v>2</v>
      </c>
      <c r="Q210" s="32"/>
      <c r="R210" s="32"/>
      <c r="S210" s="32"/>
      <c r="T210" s="32">
        <v>2</v>
      </c>
      <c r="U210" s="32"/>
      <c r="V210" s="83"/>
      <c r="W210" s="55"/>
      <c r="X210" s="85"/>
      <c r="Y210" s="55"/>
      <c r="Z210" s="55"/>
      <c r="AA210" s="89">
        <v>0</v>
      </c>
    </row>
    <row r="211" spans="1:27" s="68" customFormat="1" ht="45" customHeight="1" x14ac:dyDescent="0.25">
      <c r="A211" s="45">
        <v>198</v>
      </c>
      <c r="B211" s="45" t="s">
        <v>0</v>
      </c>
      <c r="C211" s="77" t="s">
        <v>59</v>
      </c>
      <c r="D211" s="9" t="s">
        <v>228</v>
      </c>
      <c r="E211" s="9">
        <v>6</v>
      </c>
      <c r="F211" s="9"/>
      <c r="G211" s="9"/>
      <c r="H211" s="32" t="s">
        <v>42</v>
      </c>
      <c r="I211" s="33">
        <v>2</v>
      </c>
      <c r="J211" s="9" t="s">
        <v>228</v>
      </c>
      <c r="K211" s="32"/>
      <c r="L211" s="32"/>
      <c r="M211" s="30">
        <f t="shared" si="9"/>
        <v>1</v>
      </c>
      <c r="N211" s="32"/>
      <c r="O211" s="32"/>
      <c r="P211" s="30">
        <v>1</v>
      </c>
      <c r="Q211" s="32"/>
      <c r="R211" s="32"/>
      <c r="S211" s="32"/>
      <c r="T211" s="32">
        <v>1</v>
      </c>
      <c r="U211" s="32"/>
      <c r="V211" s="83"/>
      <c r="W211" s="55"/>
      <c r="X211" s="85"/>
      <c r="Y211" s="55"/>
      <c r="Z211" s="55"/>
      <c r="AA211" s="89">
        <v>0</v>
      </c>
    </row>
    <row r="212" spans="1:27" s="68" customFormat="1" ht="45" customHeight="1" x14ac:dyDescent="0.25">
      <c r="A212" s="45">
        <v>199</v>
      </c>
      <c r="B212" s="45" t="s">
        <v>0</v>
      </c>
      <c r="C212" s="77" t="s">
        <v>59</v>
      </c>
      <c r="D212" s="9" t="s">
        <v>229</v>
      </c>
      <c r="E212" s="9">
        <v>6</v>
      </c>
      <c r="F212" s="9"/>
      <c r="G212" s="9"/>
      <c r="H212" s="32" t="s">
        <v>42</v>
      </c>
      <c r="I212" s="33">
        <v>4</v>
      </c>
      <c r="J212" s="9" t="s">
        <v>229</v>
      </c>
      <c r="K212" s="32"/>
      <c r="L212" s="32"/>
      <c r="M212" s="30">
        <f t="shared" si="9"/>
        <v>3</v>
      </c>
      <c r="N212" s="32"/>
      <c r="O212" s="32"/>
      <c r="P212" s="30">
        <v>3</v>
      </c>
      <c r="Q212" s="32"/>
      <c r="R212" s="32"/>
      <c r="S212" s="32"/>
      <c r="T212" s="32">
        <v>3</v>
      </c>
      <c r="U212" s="32"/>
      <c r="V212" s="83"/>
      <c r="W212" s="55"/>
      <c r="X212" s="85"/>
      <c r="Y212" s="55"/>
      <c r="Z212" s="55"/>
      <c r="AA212" s="89">
        <v>0</v>
      </c>
    </row>
    <row r="213" spans="1:27" s="68" customFormat="1" ht="45" customHeight="1" x14ac:dyDescent="0.25">
      <c r="A213" s="45">
        <v>200</v>
      </c>
      <c r="B213" s="45" t="s">
        <v>0</v>
      </c>
      <c r="C213" s="77" t="s">
        <v>59</v>
      </c>
      <c r="D213" s="9" t="s">
        <v>230</v>
      </c>
      <c r="E213" s="9">
        <v>10</v>
      </c>
      <c r="F213" s="9"/>
      <c r="G213" s="9"/>
      <c r="H213" s="32" t="s">
        <v>42</v>
      </c>
      <c r="I213" s="33">
        <v>2</v>
      </c>
      <c r="J213" s="32" t="s">
        <v>232</v>
      </c>
      <c r="K213" s="32"/>
      <c r="L213" s="32"/>
      <c r="M213" s="30">
        <f t="shared" si="9"/>
        <v>3</v>
      </c>
      <c r="N213" s="32"/>
      <c r="O213" s="32">
        <v>1</v>
      </c>
      <c r="P213" s="30">
        <v>2</v>
      </c>
      <c r="Q213" s="32"/>
      <c r="R213" s="32"/>
      <c r="S213" s="32"/>
      <c r="T213" s="32">
        <v>3</v>
      </c>
      <c r="U213" s="32"/>
      <c r="V213" s="81"/>
      <c r="W213" s="55"/>
      <c r="X213" s="85"/>
      <c r="Y213" s="55"/>
      <c r="Z213" s="55"/>
      <c r="AA213" s="90">
        <v>0</v>
      </c>
    </row>
    <row r="214" spans="1:27" s="68" customFormat="1" ht="45" customHeight="1" x14ac:dyDescent="0.25">
      <c r="A214" s="45">
        <v>201</v>
      </c>
      <c r="B214" s="45" t="s">
        <v>0</v>
      </c>
      <c r="C214" s="77" t="s">
        <v>69</v>
      </c>
      <c r="D214" s="9" t="s">
        <v>183</v>
      </c>
      <c r="E214" s="9">
        <v>0.4</v>
      </c>
      <c r="F214" s="62"/>
      <c r="G214" s="62"/>
      <c r="H214" s="30" t="s">
        <v>42</v>
      </c>
      <c r="I214" s="61">
        <v>4</v>
      </c>
      <c r="J214" s="30" t="s">
        <v>69</v>
      </c>
      <c r="K214" s="30"/>
      <c r="L214" s="30"/>
      <c r="M214" s="30">
        <f t="shared" si="9"/>
        <v>3</v>
      </c>
      <c r="N214" s="32"/>
      <c r="O214" s="32"/>
      <c r="P214" s="30">
        <v>3</v>
      </c>
      <c r="Q214" s="32"/>
      <c r="R214" s="32"/>
      <c r="S214" s="32">
        <v>1</v>
      </c>
      <c r="T214" s="32">
        <v>2</v>
      </c>
      <c r="U214" s="32"/>
      <c r="V214" s="82"/>
      <c r="W214" s="55"/>
      <c r="X214" s="85"/>
      <c r="Y214" s="55"/>
      <c r="Z214" s="55"/>
      <c r="AA214" s="90">
        <v>0</v>
      </c>
    </row>
    <row r="215" spans="1:27" s="68" customFormat="1" ht="45" customHeight="1" x14ac:dyDescent="0.25">
      <c r="A215" s="45">
        <v>202</v>
      </c>
      <c r="B215" s="45" t="s">
        <v>0</v>
      </c>
      <c r="C215" s="77" t="s">
        <v>59</v>
      </c>
      <c r="D215" s="9" t="s">
        <v>173</v>
      </c>
      <c r="E215" s="9">
        <v>0.4</v>
      </c>
      <c r="F215" s="10"/>
      <c r="G215" s="10"/>
      <c r="H215" s="30" t="s">
        <v>42</v>
      </c>
      <c r="I215" s="61">
        <v>3</v>
      </c>
      <c r="J215" s="9" t="s">
        <v>69</v>
      </c>
      <c r="K215" s="30"/>
      <c r="L215" s="30"/>
      <c r="M215" s="30">
        <f>N215+O215+P215</f>
        <v>44</v>
      </c>
      <c r="N215" s="30"/>
      <c r="O215" s="30"/>
      <c r="P215" s="30">
        <v>44</v>
      </c>
      <c r="Q215" s="30"/>
      <c r="R215" s="30"/>
      <c r="S215" s="30"/>
      <c r="T215" s="30">
        <v>44</v>
      </c>
      <c r="U215" s="30"/>
      <c r="V215" s="82"/>
      <c r="W215" s="55"/>
      <c r="X215" s="85"/>
      <c r="Y215" s="55"/>
      <c r="Z215" s="55"/>
      <c r="AA215" s="90">
        <v>0</v>
      </c>
    </row>
    <row r="216" spans="1:27" s="68" customFormat="1" ht="45" customHeight="1" x14ac:dyDescent="0.25">
      <c r="A216" s="45">
        <v>203</v>
      </c>
      <c r="B216" s="45" t="s">
        <v>0</v>
      </c>
      <c r="C216" s="77" t="s">
        <v>59</v>
      </c>
      <c r="D216" s="9" t="s">
        <v>231</v>
      </c>
      <c r="E216" s="9">
        <v>10</v>
      </c>
      <c r="F216" s="10"/>
      <c r="G216" s="10"/>
      <c r="H216" s="30" t="s">
        <v>42</v>
      </c>
      <c r="I216" s="61">
        <v>3</v>
      </c>
      <c r="J216" s="9" t="s">
        <v>231</v>
      </c>
      <c r="K216" s="30"/>
      <c r="L216" s="30"/>
      <c r="M216" s="30">
        <f>N216+O216+P216</f>
        <v>10</v>
      </c>
      <c r="N216" s="30"/>
      <c r="O216" s="30"/>
      <c r="P216" s="30">
        <v>10</v>
      </c>
      <c r="Q216" s="30"/>
      <c r="R216" s="30"/>
      <c r="S216" s="30"/>
      <c r="T216" s="30">
        <v>10</v>
      </c>
      <c r="U216" s="30"/>
      <c r="V216" s="84"/>
      <c r="W216" s="55"/>
      <c r="X216" s="85"/>
      <c r="Y216" s="55"/>
      <c r="Z216" s="55"/>
      <c r="AA216" s="90">
        <v>0</v>
      </c>
    </row>
    <row r="217" spans="1:27" s="4" customFormat="1" x14ac:dyDescent="0.25">
      <c r="A217" s="118" t="s">
        <v>36</v>
      </c>
      <c r="B217" s="118"/>
      <c r="C217" s="118"/>
      <c r="D217" s="118"/>
      <c r="E217" s="118"/>
      <c r="F217" s="118"/>
      <c r="G217" s="118"/>
      <c r="H217" s="8" t="s">
        <v>41</v>
      </c>
      <c r="I217" s="45">
        <f>SUM(I221+I218)</f>
        <v>787.88</v>
      </c>
      <c r="J217" s="8" t="s">
        <v>46</v>
      </c>
      <c r="K217" s="8" t="s">
        <v>46</v>
      </c>
      <c r="L217" s="8" t="s">
        <v>46</v>
      </c>
      <c r="M217" s="45">
        <v>2515</v>
      </c>
      <c r="N217" s="94"/>
      <c r="O217" s="94"/>
      <c r="P217" s="94"/>
      <c r="Q217" s="94"/>
      <c r="R217" s="94"/>
      <c r="S217" s="94"/>
      <c r="T217" s="94"/>
      <c r="U217" s="94"/>
      <c r="V217" s="78"/>
      <c r="W217" s="94"/>
      <c r="X217" s="86"/>
      <c r="Y217" s="94"/>
      <c r="Z217" s="94"/>
      <c r="AA217" s="45"/>
    </row>
    <row r="218" spans="1:27" s="4" customFormat="1" x14ac:dyDescent="0.25">
      <c r="A218" s="118" t="s">
        <v>37</v>
      </c>
      <c r="B218" s="118"/>
      <c r="C218" s="118"/>
      <c r="D218" s="118"/>
      <c r="E218" s="118"/>
      <c r="F218" s="118"/>
      <c r="G218" s="118"/>
      <c r="H218" s="8" t="s">
        <v>42</v>
      </c>
      <c r="I218" s="45">
        <v>656.6</v>
      </c>
      <c r="J218" s="8" t="s">
        <v>46</v>
      </c>
      <c r="K218" s="8" t="s">
        <v>46</v>
      </c>
      <c r="L218" s="8" t="s">
        <v>46</v>
      </c>
      <c r="M218" s="45">
        <v>1648</v>
      </c>
      <c r="N218" s="94"/>
      <c r="O218" s="94"/>
      <c r="P218" s="94"/>
      <c r="Q218" s="94"/>
      <c r="R218" s="94"/>
      <c r="S218" s="94"/>
      <c r="T218" s="94"/>
      <c r="U218" s="94"/>
      <c r="V218" s="78"/>
      <c r="W218" s="94"/>
      <c r="X218" s="86"/>
      <c r="Y218" s="94"/>
      <c r="Z218" s="94"/>
      <c r="AA218" s="45"/>
    </row>
    <row r="219" spans="1:27" s="4" customFormat="1" x14ac:dyDescent="0.25">
      <c r="A219" s="118" t="s">
        <v>38</v>
      </c>
      <c r="B219" s="118"/>
      <c r="C219" s="118"/>
      <c r="D219" s="118"/>
      <c r="E219" s="118"/>
      <c r="F219" s="118"/>
      <c r="G219" s="118"/>
      <c r="H219" s="8" t="s">
        <v>43</v>
      </c>
      <c r="I219" s="45"/>
      <c r="J219" s="8" t="s">
        <v>46</v>
      </c>
      <c r="K219" s="8" t="s">
        <v>46</v>
      </c>
      <c r="L219" s="8" t="s">
        <v>46</v>
      </c>
      <c r="M219" s="45"/>
      <c r="N219" s="94"/>
      <c r="O219" s="94"/>
      <c r="P219" s="94"/>
      <c r="Q219" s="94"/>
      <c r="R219" s="94"/>
      <c r="S219" s="94"/>
      <c r="T219" s="94"/>
      <c r="U219" s="94"/>
      <c r="V219" s="78"/>
      <c r="W219" s="94"/>
      <c r="X219" s="86"/>
      <c r="Y219" s="94"/>
      <c r="Z219" s="94"/>
      <c r="AA219" s="45"/>
    </row>
    <row r="220" spans="1:27" s="4" customFormat="1" x14ac:dyDescent="0.25">
      <c r="A220" s="118" t="s">
        <v>39</v>
      </c>
      <c r="B220" s="118"/>
      <c r="C220" s="118"/>
      <c r="D220" s="118"/>
      <c r="E220" s="118"/>
      <c r="F220" s="118"/>
      <c r="G220" s="118"/>
      <c r="H220" s="8" t="s">
        <v>44</v>
      </c>
      <c r="I220" s="45"/>
      <c r="J220" s="8" t="s">
        <v>46</v>
      </c>
      <c r="K220" s="8" t="s">
        <v>46</v>
      </c>
      <c r="L220" s="8" t="s">
        <v>46</v>
      </c>
      <c r="M220" s="45"/>
      <c r="N220" s="94"/>
      <c r="O220" s="94"/>
      <c r="P220" s="94"/>
      <c r="Q220" s="94"/>
      <c r="R220" s="94"/>
      <c r="S220" s="94"/>
      <c r="T220" s="94"/>
      <c r="U220" s="94"/>
      <c r="V220" s="78"/>
      <c r="W220" s="94"/>
      <c r="X220" s="86"/>
      <c r="Y220" s="94"/>
      <c r="Z220" s="94"/>
      <c r="AA220" s="45"/>
    </row>
    <row r="221" spans="1:27" s="4" customFormat="1" ht="34.5" customHeight="1" x14ac:dyDescent="0.25">
      <c r="A221" s="118" t="s">
        <v>40</v>
      </c>
      <c r="B221" s="118"/>
      <c r="C221" s="118"/>
      <c r="D221" s="118"/>
      <c r="E221" s="118"/>
      <c r="F221" s="118"/>
      <c r="G221" s="118"/>
      <c r="H221" s="8" t="s">
        <v>45</v>
      </c>
      <c r="I221" s="45">
        <v>131.28</v>
      </c>
      <c r="J221" s="8" t="s">
        <v>46</v>
      </c>
      <c r="K221" s="8" t="s">
        <v>46</v>
      </c>
      <c r="L221" s="8" t="s">
        <v>46</v>
      </c>
      <c r="M221" s="45">
        <v>867</v>
      </c>
      <c r="N221" s="94"/>
      <c r="O221" s="94"/>
      <c r="P221" s="94"/>
      <c r="Q221" s="94"/>
      <c r="R221" s="94"/>
      <c r="S221" s="94"/>
      <c r="T221" s="94"/>
      <c r="U221" s="94"/>
      <c r="V221" s="78"/>
      <c r="W221" s="94"/>
      <c r="X221" s="86"/>
      <c r="Y221" s="94"/>
      <c r="Z221" s="94"/>
      <c r="AA221" s="45"/>
    </row>
    <row r="222" spans="1:27" s="4" customFormat="1" x14ac:dyDescent="0.25">
      <c r="H222" s="48"/>
      <c r="AA222" s="91"/>
    </row>
    <row r="223" spans="1:27" s="4" customFormat="1" ht="17.25" thickBot="1" x14ac:dyDescent="0.3">
      <c r="H223" s="48"/>
      <c r="K223" s="119"/>
      <c r="L223" s="119"/>
      <c r="M223" s="119"/>
      <c r="N223" s="119"/>
      <c r="O223" s="119"/>
      <c r="P223" s="119"/>
      <c r="Q223" s="119"/>
      <c r="R223" s="119"/>
      <c r="S223" s="119"/>
      <c r="AA223" s="91"/>
    </row>
    <row r="224" spans="1:27" s="4" customFormat="1" x14ac:dyDescent="0.25">
      <c r="H224" s="48"/>
      <c r="K224" s="117" t="s">
        <v>47</v>
      </c>
      <c r="L224" s="117"/>
      <c r="M224" s="117"/>
      <c r="N224" s="117"/>
      <c r="O224" s="117"/>
      <c r="P224" s="117"/>
      <c r="Q224" s="117"/>
      <c r="R224" s="117"/>
      <c r="S224" s="117"/>
      <c r="AA224" s="91"/>
    </row>
    <row r="225" spans="8:27" s="4" customFormat="1" x14ac:dyDescent="0.25">
      <c r="H225" s="48"/>
      <c r="AA225" s="91"/>
    </row>
    <row r="226" spans="8:27" s="4" customFormat="1" x14ac:dyDescent="0.25">
      <c r="H226" s="48"/>
      <c r="AA226" s="91"/>
    </row>
    <row r="227" spans="8:27" s="4" customFormat="1" x14ac:dyDescent="0.25">
      <c r="H227" s="48"/>
      <c r="AA227" s="91"/>
    </row>
    <row r="228" spans="8:27" s="4" customFormat="1" x14ac:dyDescent="0.25">
      <c r="H228" s="48"/>
      <c r="AA228" s="91"/>
    </row>
    <row r="229" spans="8:27" s="4" customFormat="1" x14ac:dyDescent="0.25">
      <c r="H229" s="48"/>
      <c r="AA229" s="91"/>
    </row>
    <row r="230" spans="8:27" s="4" customFormat="1" x14ac:dyDescent="0.25">
      <c r="H230" s="48"/>
      <c r="AA230" s="91"/>
    </row>
    <row r="231" spans="8:27" s="4" customFormat="1" x14ac:dyDescent="0.25">
      <c r="H231" s="48"/>
      <c r="AA231" s="91"/>
    </row>
    <row r="232" spans="8:27" s="4" customFormat="1" x14ac:dyDescent="0.25">
      <c r="H232" s="48"/>
      <c r="AA232" s="91"/>
    </row>
    <row r="233" spans="8:27" s="4" customFormat="1" x14ac:dyDescent="0.25">
      <c r="H233" s="48"/>
      <c r="AA233" s="91"/>
    </row>
    <row r="234" spans="8:27" s="4" customFormat="1" x14ac:dyDescent="0.25">
      <c r="H234" s="48"/>
      <c r="AA234" s="91"/>
    </row>
    <row r="235" spans="8:27" s="4" customFormat="1" x14ac:dyDescent="0.25">
      <c r="H235" s="48"/>
      <c r="AA235" s="91"/>
    </row>
    <row r="236" spans="8:27" s="4" customFormat="1" x14ac:dyDescent="0.25">
      <c r="H236" s="48"/>
      <c r="AA236" s="91"/>
    </row>
    <row r="237" spans="8:27" s="4" customFormat="1" x14ac:dyDescent="0.25">
      <c r="H237" s="48"/>
      <c r="AA237" s="91"/>
    </row>
    <row r="238" spans="8:27" s="4" customFormat="1" x14ac:dyDescent="0.25">
      <c r="H238" s="48"/>
      <c r="AA238" s="91"/>
    </row>
    <row r="239" spans="8:27" s="4" customFormat="1" x14ac:dyDescent="0.25">
      <c r="H239" s="48"/>
      <c r="AA239" s="91"/>
    </row>
    <row r="240" spans="8:27" s="4" customFormat="1" x14ac:dyDescent="0.25">
      <c r="H240" s="48"/>
      <c r="AA240" s="91"/>
    </row>
    <row r="241" spans="8:27" s="4" customFormat="1" x14ac:dyDescent="0.25">
      <c r="H241" s="48"/>
      <c r="AA241" s="91"/>
    </row>
    <row r="242" spans="8:27" s="4" customFormat="1" x14ac:dyDescent="0.25">
      <c r="H242" s="48"/>
      <c r="AA242" s="91"/>
    </row>
    <row r="243" spans="8:27" s="4" customFormat="1" x14ac:dyDescent="0.25">
      <c r="H243" s="48"/>
      <c r="AA243" s="91"/>
    </row>
    <row r="244" spans="8:27" s="4" customFormat="1" x14ac:dyDescent="0.25">
      <c r="H244" s="48"/>
      <c r="AA244" s="91"/>
    </row>
    <row r="245" spans="8:27" s="4" customFormat="1" x14ac:dyDescent="0.25">
      <c r="H245" s="48"/>
      <c r="AA245" s="91"/>
    </row>
    <row r="246" spans="8:27" s="4" customFormat="1" x14ac:dyDescent="0.25">
      <c r="H246" s="48"/>
      <c r="AA246" s="91"/>
    </row>
    <row r="247" spans="8:27" s="4" customFormat="1" x14ac:dyDescent="0.25">
      <c r="H247" s="48"/>
      <c r="AA247" s="91"/>
    </row>
    <row r="248" spans="8:27" s="4" customFormat="1" x14ac:dyDescent="0.25">
      <c r="H248" s="48"/>
      <c r="AA248" s="91"/>
    </row>
    <row r="249" spans="8:27" s="4" customFormat="1" x14ac:dyDescent="0.25">
      <c r="H249" s="48"/>
      <c r="AA249" s="91"/>
    </row>
    <row r="250" spans="8:27" s="4" customFormat="1" x14ac:dyDescent="0.25">
      <c r="H250" s="48"/>
      <c r="AA250" s="91"/>
    </row>
    <row r="251" spans="8:27" s="4" customFormat="1" x14ac:dyDescent="0.25">
      <c r="H251" s="48"/>
      <c r="AA251" s="91"/>
    </row>
    <row r="252" spans="8:27" s="4" customFormat="1" x14ac:dyDescent="0.25">
      <c r="H252" s="48"/>
      <c r="AA252" s="91"/>
    </row>
    <row r="253" spans="8:27" s="4" customFormat="1" x14ac:dyDescent="0.25">
      <c r="H253" s="48"/>
      <c r="AA253" s="91"/>
    </row>
    <row r="254" spans="8:27" s="4" customFormat="1" x14ac:dyDescent="0.25">
      <c r="H254" s="48"/>
      <c r="AA254" s="91"/>
    </row>
    <row r="255" spans="8:27" s="4" customFormat="1" x14ac:dyDescent="0.25">
      <c r="H255" s="48"/>
      <c r="AA255" s="91"/>
    </row>
    <row r="256" spans="8:27" s="4" customFormat="1" x14ac:dyDescent="0.25">
      <c r="H256" s="48"/>
      <c r="AA256" s="91"/>
    </row>
    <row r="257" spans="8:27" s="4" customFormat="1" x14ac:dyDescent="0.25">
      <c r="H257" s="48"/>
      <c r="AA257" s="91"/>
    </row>
    <row r="258" spans="8:27" s="4" customFormat="1" x14ac:dyDescent="0.25">
      <c r="H258" s="48"/>
      <c r="AA258" s="91"/>
    </row>
    <row r="259" spans="8:27" s="4" customFormat="1" x14ac:dyDescent="0.25">
      <c r="H259" s="48"/>
      <c r="AA259" s="91"/>
    </row>
    <row r="260" spans="8:27" s="4" customFormat="1" x14ac:dyDescent="0.25">
      <c r="H260" s="48"/>
      <c r="AA260" s="91"/>
    </row>
    <row r="261" spans="8:27" s="4" customFormat="1" x14ac:dyDescent="0.25">
      <c r="H261" s="48"/>
      <c r="AA261" s="91"/>
    </row>
    <row r="262" spans="8:27" s="4" customFormat="1" x14ac:dyDescent="0.25">
      <c r="H262" s="48"/>
      <c r="AA262" s="91"/>
    </row>
    <row r="263" spans="8:27" s="4" customFormat="1" x14ac:dyDescent="0.25">
      <c r="H263" s="48"/>
      <c r="AA263" s="91"/>
    </row>
    <row r="264" spans="8:27" s="4" customFormat="1" x14ac:dyDescent="0.25">
      <c r="H264" s="48"/>
      <c r="AA264" s="91"/>
    </row>
    <row r="265" spans="8:27" s="4" customFormat="1" x14ac:dyDescent="0.25">
      <c r="H265" s="48"/>
      <c r="AA265" s="91"/>
    </row>
    <row r="266" spans="8:27" s="4" customFormat="1" x14ac:dyDescent="0.25">
      <c r="H266" s="48"/>
      <c r="AA266" s="91"/>
    </row>
    <row r="267" spans="8:27" s="4" customFormat="1" x14ac:dyDescent="0.25">
      <c r="H267" s="48"/>
      <c r="AA267" s="91"/>
    </row>
    <row r="268" spans="8:27" s="4" customFormat="1" x14ac:dyDescent="0.25">
      <c r="H268" s="48"/>
      <c r="AA268" s="91"/>
    </row>
    <row r="269" spans="8:27" s="4" customFormat="1" x14ac:dyDescent="0.25">
      <c r="H269" s="48"/>
      <c r="AA269" s="91"/>
    </row>
    <row r="270" spans="8:27" s="4" customFormat="1" x14ac:dyDescent="0.25">
      <c r="H270" s="48"/>
      <c r="AA270" s="91"/>
    </row>
    <row r="271" spans="8:27" s="4" customFormat="1" x14ac:dyDescent="0.25">
      <c r="H271" s="48"/>
      <c r="AA271" s="91"/>
    </row>
    <row r="272" spans="8:27" s="4" customFormat="1" x14ac:dyDescent="0.25">
      <c r="H272" s="48"/>
      <c r="AA272" s="91"/>
    </row>
    <row r="273" spans="8:27" s="4" customFormat="1" x14ac:dyDescent="0.25">
      <c r="H273" s="48"/>
      <c r="AA273" s="91"/>
    </row>
    <row r="274" spans="8:27" s="4" customFormat="1" x14ac:dyDescent="0.25">
      <c r="H274" s="48"/>
      <c r="AA274" s="91"/>
    </row>
    <row r="275" spans="8:27" s="4" customFormat="1" x14ac:dyDescent="0.25">
      <c r="H275" s="48"/>
      <c r="AA275" s="91"/>
    </row>
    <row r="276" spans="8:27" s="4" customFormat="1" x14ac:dyDescent="0.25">
      <c r="H276" s="48"/>
      <c r="AA276" s="91"/>
    </row>
    <row r="277" spans="8:27" s="4" customFormat="1" x14ac:dyDescent="0.25">
      <c r="H277" s="48"/>
      <c r="AA277" s="91"/>
    </row>
    <row r="278" spans="8:27" s="4" customFormat="1" x14ac:dyDescent="0.25">
      <c r="H278" s="48"/>
      <c r="AA278" s="91"/>
    </row>
    <row r="279" spans="8:27" s="4" customFormat="1" x14ac:dyDescent="0.25">
      <c r="H279" s="48"/>
      <c r="AA279" s="91"/>
    </row>
    <row r="280" spans="8:27" s="4" customFormat="1" x14ac:dyDescent="0.25">
      <c r="H280" s="48"/>
      <c r="AA280" s="91"/>
    </row>
    <row r="281" spans="8:27" s="4" customFormat="1" x14ac:dyDescent="0.25">
      <c r="H281" s="48"/>
      <c r="AA281" s="91"/>
    </row>
    <row r="282" spans="8:27" s="4" customFormat="1" x14ac:dyDescent="0.25">
      <c r="H282" s="48"/>
      <c r="AA282" s="91"/>
    </row>
    <row r="283" spans="8:27" s="4" customFormat="1" x14ac:dyDescent="0.25">
      <c r="H283" s="48"/>
      <c r="AA283" s="91"/>
    </row>
    <row r="284" spans="8:27" s="4" customFormat="1" x14ac:dyDescent="0.25">
      <c r="H284" s="48"/>
      <c r="AA284" s="91"/>
    </row>
    <row r="285" spans="8:27" s="4" customFormat="1" x14ac:dyDescent="0.25">
      <c r="H285" s="48"/>
      <c r="AA285" s="91"/>
    </row>
    <row r="286" spans="8:27" s="4" customFormat="1" x14ac:dyDescent="0.25">
      <c r="H286" s="48"/>
      <c r="AA286" s="91"/>
    </row>
    <row r="287" spans="8:27" s="4" customFormat="1" x14ac:dyDescent="0.25">
      <c r="H287" s="48"/>
      <c r="AA287" s="91"/>
    </row>
    <row r="288" spans="8:27" s="4" customFormat="1" x14ac:dyDescent="0.25">
      <c r="H288" s="48"/>
      <c r="AA288" s="91"/>
    </row>
    <row r="289" spans="8:27" s="4" customFormat="1" x14ac:dyDescent="0.25">
      <c r="H289" s="48"/>
      <c r="AA289" s="91"/>
    </row>
    <row r="290" spans="8:27" s="4" customFormat="1" x14ac:dyDescent="0.25">
      <c r="H290" s="48"/>
      <c r="AA290" s="91"/>
    </row>
    <row r="291" spans="8:27" s="4" customFormat="1" x14ac:dyDescent="0.25">
      <c r="H291" s="48"/>
      <c r="AA291" s="91"/>
    </row>
    <row r="292" spans="8:27" s="4" customFormat="1" x14ac:dyDescent="0.25">
      <c r="H292" s="48"/>
      <c r="AA292" s="91"/>
    </row>
    <row r="293" spans="8:27" s="4" customFormat="1" x14ac:dyDescent="0.25">
      <c r="H293" s="48"/>
      <c r="AA293" s="91"/>
    </row>
    <row r="294" spans="8:27" s="4" customFormat="1" x14ac:dyDescent="0.25">
      <c r="H294" s="48"/>
      <c r="AA294" s="91"/>
    </row>
    <row r="295" spans="8:27" s="4" customFormat="1" x14ac:dyDescent="0.25">
      <c r="H295" s="48"/>
      <c r="AA295" s="91"/>
    </row>
    <row r="296" spans="8:27" s="4" customFormat="1" x14ac:dyDescent="0.25">
      <c r="H296" s="48"/>
      <c r="AA296" s="91"/>
    </row>
    <row r="297" spans="8:27" s="4" customFormat="1" x14ac:dyDescent="0.25">
      <c r="H297" s="48"/>
      <c r="AA297" s="91"/>
    </row>
    <row r="298" spans="8:27" s="4" customFormat="1" x14ac:dyDescent="0.25">
      <c r="H298" s="48"/>
      <c r="AA298" s="91"/>
    </row>
    <row r="299" spans="8:27" s="4" customFormat="1" x14ac:dyDescent="0.25">
      <c r="H299" s="48"/>
      <c r="AA299" s="91"/>
    </row>
    <row r="300" spans="8:27" s="4" customFormat="1" x14ac:dyDescent="0.25">
      <c r="H300" s="48"/>
      <c r="AA300" s="91"/>
    </row>
    <row r="301" spans="8:27" s="4" customFormat="1" x14ac:dyDescent="0.25">
      <c r="H301" s="48"/>
      <c r="AA301" s="91"/>
    </row>
    <row r="302" spans="8:27" s="4" customFormat="1" x14ac:dyDescent="0.25">
      <c r="H302" s="48"/>
      <c r="AA302" s="91"/>
    </row>
    <row r="303" spans="8:27" s="4" customFormat="1" x14ac:dyDescent="0.25">
      <c r="H303" s="48"/>
      <c r="AA303" s="91"/>
    </row>
    <row r="304" spans="8:27" s="4" customFormat="1" x14ac:dyDescent="0.25">
      <c r="H304" s="48"/>
      <c r="AA304" s="91"/>
    </row>
    <row r="305" spans="8:27" s="4" customFormat="1" x14ac:dyDescent="0.25">
      <c r="H305" s="48"/>
      <c r="AA305" s="91"/>
    </row>
    <row r="306" spans="8:27" s="4" customFormat="1" x14ac:dyDescent="0.25">
      <c r="H306" s="48"/>
      <c r="AA306" s="91"/>
    </row>
    <row r="307" spans="8:27" s="4" customFormat="1" x14ac:dyDescent="0.25">
      <c r="H307" s="48"/>
      <c r="AA307" s="91"/>
    </row>
    <row r="308" spans="8:27" s="4" customFormat="1" x14ac:dyDescent="0.25">
      <c r="H308" s="48"/>
      <c r="AA308" s="91"/>
    </row>
    <row r="309" spans="8:27" s="4" customFormat="1" x14ac:dyDescent="0.25">
      <c r="H309" s="48"/>
      <c r="AA309" s="91"/>
    </row>
    <row r="310" spans="8:27" s="4" customFormat="1" x14ac:dyDescent="0.25">
      <c r="H310" s="48"/>
      <c r="AA310" s="91"/>
    </row>
    <row r="311" spans="8:27" s="4" customFormat="1" x14ac:dyDescent="0.25">
      <c r="H311" s="48"/>
      <c r="AA311" s="91"/>
    </row>
    <row r="312" spans="8:27" s="4" customFormat="1" x14ac:dyDescent="0.25">
      <c r="H312" s="48"/>
      <c r="AA312" s="91"/>
    </row>
    <row r="313" spans="8:27" s="4" customFormat="1" x14ac:dyDescent="0.25">
      <c r="H313" s="48"/>
      <c r="AA313" s="91"/>
    </row>
    <row r="314" spans="8:27" s="4" customFormat="1" x14ac:dyDescent="0.25">
      <c r="H314" s="48"/>
      <c r="AA314" s="91"/>
    </row>
    <row r="315" spans="8:27" s="4" customFormat="1" x14ac:dyDescent="0.25">
      <c r="H315" s="48"/>
      <c r="AA315" s="91"/>
    </row>
    <row r="316" spans="8:27" s="4" customFormat="1" x14ac:dyDescent="0.25">
      <c r="H316" s="48"/>
      <c r="AA316" s="91"/>
    </row>
    <row r="317" spans="8:27" s="4" customFormat="1" x14ac:dyDescent="0.25">
      <c r="H317" s="48"/>
      <c r="AA317" s="91"/>
    </row>
    <row r="318" spans="8:27" s="4" customFormat="1" x14ac:dyDescent="0.25">
      <c r="H318" s="48"/>
      <c r="AA318" s="91"/>
    </row>
    <row r="319" spans="8:27" s="4" customFormat="1" x14ac:dyDescent="0.25">
      <c r="H319" s="48"/>
      <c r="AA319" s="91"/>
    </row>
    <row r="320" spans="8:27" s="4" customFormat="1" x14ac:dyDescent="0.25">
      <c r="H320" s="48"/>
      <c r="AA320" s="91"/>
    </row>
    <row r="321" spans="8:27" s="4" customFormat="1" x14ac:dyDescent="0.25">
      <c r="H321" s="48"/>
      <c r="AA321" s="91"/>
    </row>
    <row r="322" spans="8:27" s="4" customFormat="1" x14ac:dyDescent="0.25">
      <c r="H322" s="48"/>
      <c r="AA322" s="91"/>
    </row>
    <row r="323" spans="8:27" s="4" customFormat="1" x14ac:dyDescent="0.25">
      <c r="H323" s="48"/>
      <c r="AA323" s="91"/>
    </row>
    <row r="324" spans="8:27" s="4" customFormat="1" x14ac:dyDescent="0.25">
      <c r="H324" s="48"/>
      <c r="AA324" s="91"/>
    </row>
    <row r="325" spans="8:27" s="4" customFormat="1" x14ac:dyDescent="0.25">
      <c r="H325" s="48"/>
      <c r="AA325" s="91"/>
    </row>
    <row r="326" spans="8:27" s="4" customFormat="1" x14ac:dyDescent="0.25">
      <c r="H326" s="48"/>
      <c r="AA326" s="91"/>
    </row>
    <row r="327" spans="8:27" s="4" customFormat="1" x14ac:dyDescent="0.25">
      <c r="H327" s="48"/>
      <c r="AA327" s="91"/>
    </row>
    <row r="328" spans="8:27" s="4" customFormat="1" x14ac:dyDescent="0.25">
      <c r="H328" s="48"/>
      <c r="AA328" s="91"/>
    </row>
    <row r="329" spans="8:27" s="4" customFormat="1" x14ac:dyDescent="0.25">
      <c r="H329" s="48"/>
      <c r="AA329" s="91"/>
    </row>
    <row r="330" spans="8:27" s="4" customFormat="1" x14ac:dyDescent="0.25">
      <c r="H330" s="48"/>
      <c r="AA330" s="91"/>
    </row>
    <row r="331" spans="8:27" s="4" customFormat="1" x14ac:dyDescent="0.25">
      <c r="H331" s="48"/>
      <c r="AA331" s="91"/>
    </row>
    <row r="332" spans="8:27" s="4" customFormat="1" x14ac:dyDescent="0.25">
      <c r="H332" s="48"/>
      <c r="AA332" s="91"/>
    </row>
    <row r="333" spans="8:27" s="4" customFormat="1" x14ac:dyDescent="0.25">
      <c r="H333" s="48"/>
      <c r="AA333" s="91"/>
    </row>
    <row r="334" spans="8:27" s="4" customFormat="1" x14ac:dyDescent="0.25">
      <c r="H334" s="48"/>
      <c r="AA334" s="91"/>
    </row>
    <row r="335" spans="8:27" s="4" customFormat="1" x14ac:dyDescent="0.25">
      <c r="H335" s="48"/>
      <c r="AA335" s="91"/>
    </row>
    <row r="336" spans="8:27" s="4" customFormat="1" x14ac:dyDescent="0.25">
      <c r="H336" s="48"/>
      <c r="AA336" s="91"/>
    </row>
    <row r="337" spans="8:27" s="4" customFormat="1" x14ac:dyDescent="0.25">
      <c r="H337" s="48"/>
      <c r="AA337" s="91"/>
    </row>
    <row r="338" spans="8:27" s="4" customFormat="1" x14ac:dyDescent="0.25">
      <c r="H338" s="48"/>
      <c r="AA338" s="91"/>
    </row>
    <row r="339" spans="8:27" s="4" customFormat="1" x14ac:dyDescent="0.25">
      <c r="H339" s="48"/>
      <c r="AA339" s="91"/>
    </row>
    <row r="340" spans="8:27" s="4" customFormat="1" x14ac:dyDescent="0.25">
      <c r="H340" s="48"/>
      <c r="AA340" s="91"/>
    </row>
    <row r="341" spans="8:27" s="4" customFormat="1" x14ac:dyDescent="0.25">
      <c r="H341" s="48"/>
      <c r="AA341" s="91"/>
    </row>
    <row r="342" spans="8:27" s="4" customFormat="1" x14ac:dyDescent="0.25">
      <c r="H342" s="48"/>
      <c r="AA342" s="91"/>
    </row>
    <row r="343" spans="8:27" s="4" customFormat="1" x14ac:dyDescent="0.25">
      <c r="H343" s="48"/>
      <c r="AA343" s="91"/>
    </row>
    <row r="344" spans="8:27" s="4" customFormat="1" x14ac:dyDescent="0.25">
      <c r="H344" s="48"/>
      <c r="AA344" s="91"/>
    </row>
    <row r="345" spans="8:27" s="4" customFormat="1" x14ac:dyDescent="0.25">
      <c r="H345" s="48"/>
      <c r="AA345" s="91"/>
    </row>
    <row r="346" spans="8:27" s="4" customFormat="1" x14ac:dyDescent="0.25">
      <c r="H346" s="48"/>
      <c r="AA346" s="91"/>
    </row>
    <row r="347" spans="8:27" s="4" customFormat="1" x14ac:dyDescent="0.25">
      <c r="H347" s="48"/>
      <c r="AA347" s="91"/>
    </row>
    <row r="348" spans="8:27" s="4" customFormat="1" x14ac:dyDescent="0.25">
      <c r="H348" s="48"/>
      <c r="AA348" s="91"/>
    </row>
    <row r="349" spans="8:27" s="4" customFormat="1" x14ac:dyDescent="0.25">
      <c r="H349" s="48"/>
      <c r="AA349" s="91"/>
    </row>
    <row r="350" spans="8:27" s="4" customFormat="1" x14ac:dyDescent="0.25">
      <c r="H350" s="48"/>
      <c r="AA350" s="91"/>
    </row>
    <row r="351" spans="8:27" s="4" customFormat="1" x14ac:dyDescent="0.25">
      <c r="H351" s="48"/>
      <c r="AA351" s="91"/>
    </row>
    <row r="352" spans="8:27" s="4" customFormat="1" x14ac:dyDescent="0.25">
      <c r="H352" s="48"/>
      <c r="AA352" s="91"/>
    </row>
    <row r="353" spans="8:27" s="4" customFormat="1" x14ac:dyDescent="0.25">
      <c r="H353" s="48"/>
      <c r="AA353" s="91"/>
    </row>
    <row r="354" spans="8:27" s="4" customFormat="1" x14ac:dyDescent="0.25">
      <c r="H354" s="48"/>
      <c r="AA354" s="91"/>
    </row>
    <row r="355" spans="8:27" s="4" customFormat="1" x14ac:dyDescent="0.25">
      <c r="H355" s="48"/>
      <c r="AA355" s="91"/>
    </row>
    <row r="356" spans="8:27" s="4" customFormat="1" x14ac:dyDescent="0.25">
      <c r="H356" s="48"/>
      <c r="AA356" s="91"/>
    </row>
    <row r="357" spans="8:27" s="4" customFormat="1" x14ac:dyDescent="0.25">
      <c r="H357" s="48"/>
      <c r="AA357" s="91"/>
    </row>
    <row r="358" spans="8:27" s="4" customFormat="1" x14ac:dyDescent="0.25">
      <c r="H358" s="48"/>
      <c r="AA358" s="91"/>
    </row>
    <row r="359" spans="8:27" s="4" customFormat="1" x14ac:dyDescent="0.25">
      <c r="H359" s="48"/>
      <c r="AA359" s="91"/>
    </row>
    <row r="360" spans="8:27" s="4" customFormat="1" x14ac:dyDescent="0.25">
      <c r="H360" s="48"/>
      <c r="AA360" s="91"/>
    </row>
    <row r="361" spans="8:27" s="4" customFormat="1" x14ac:dyDescent="0.25">
      <c r="H361" s="48"/>
      <c r="AA361" s="91"/>
    </row>
    <row r="362" spans="8:27" s="4" customFormat="1" x14ac:dyDescent="0.25">
      <c r="H362" s="48"/>
      <c r="AA362" s="91"/>
    </row>
    <row r="363" spans="8:27" s="4" customFormat="1" x14ac:dyDescent="0.25">
      <c r="H363" s="48"/>
      <c r="AA363" s="91"/>
    </row>
    <row r="364" spans="8:27" s="4" customFormat="1" x14ac:dyDescent="0.25">
      <c r="H364" s="48"/>
      <c r="AA364" s="91"/>
    </row>
    <row r="365" spans="8:27" s="4" customFormat="1" x14ac:dyDescent="0.25">
      <c r="H365" s="48"/>
      <c r="AA365" s="91"/>
    </row>
    <row r="366" spans="8:27" s="4" customFormat="1" x14ac:dyDescent="0.25">
      <c r="H366" s="48"/>
      <c r="AA366" s="91"/>
    </row>
    <row r="367" spans="8:27" s="4" customFormat="1" x14ac:dyDescent="0.25">
      <c r="H367" s="48"/>
      <c r="AA367" s="91"/>
    </row>
    <row r="368" spans="8:27" s="4" customFormat="1" x14ac:dyDescent="0.25">
      <c r="H368" s="48"/>
      <c r="AA368" s="91"/>
    </row>
    <row r="369" spans="8:27" s="4" customFormat="1" x14ac:dyDescent="0.25">
      <c r="H369" s="48"/>
      <c r="AA369" s="91"/>
    </row>
    <row r="370" spans="8:27" s="4" customFormat="1" x14ac:dyDescent="0.25">
      <c r="H370" s="48"/>
      <c r="AA370" s="91"/>
    </row>
    <row r="371" spans="8:27" s="4" customFormat="1" x14ac:dyDescent="0.25">
      <c r="H371" s="48"/>
      <c r="AA371" s="91"/>
    </row>
    <row r="372" spans="8:27" s="4" customFormat="1" x14ac:dyDescent="0.25">
      <c r="H372" s="48"/>
      <c r="AA372" s="91"/>
    </row>
    <row r="373" spans="8:27" s="4" customFormat="1" x14ac:dyDescent="0.25">
      <c r="H373" s="48"/>
      <c r="AA373" s="91"/>
    </row>
    <row r="374" spans="8:27" s="4" customFormat="1" x14ac:dyDescent="0.25">
      <c r="H374" s="48"/>
      <c r="AA374" s="91"/>
    </row>
    <row r="375" spans="8:27" s="4" customFormat="1" x14ac:dyDescent="0.25">
      <c r="H375" s="48"/>
      <c r="AA375" s="91"/>
    </row>
    <row r="376" spans="8:27" s="4" customFormat="1" x14ac:dyDescent="0.25">
      <c r="H376" s="48"/>
      <c r="AA376" s="91"/>
    </row>
    <row r="377" spans="8:27" s="4" customFormat="1" x14ac:dyDescent="0.25">
      <c r="H377" s="48"/>
      <c r="AA377" s="91"/>
    </row>
    <row r="378" spans="8:27" s="4" customFormat="1" x14ac:dyDescent="0.25">
      <c r="H378" s="48"/>
      <c r="AA378" s="91"/>
    </row>
    <row r="379" spans="8:27" s="4" customFormat="1" x14ac:dyDescent="0.25">
      <c r="H379" s="48"/>
      <c r="AA379" s="91"/>
    </row>
    <row r="380" spans="8:27" s="4" customFormat="1" x14ac:dyDescent="0.25">
      <c r="H380" s="48"/>
      <c r="AA380" s="91"/>
    </row>
    <row r="381" spans="8:27" s="4" customFormat="1" x14ac:dyDescent="0.25">
      <c r="H381" s="48"/>
      <c r="AA381" s="91"/>
    </row>
    <row r="382" spans="8:27" s="4" customFormat="1" x14ac:dyDescent="0.25">
      <c r="H382" s="48"/>
      <c r="AA382" s="91"/>
    </row>
    <row r="383" spans="8:27" s="4" customFormat="1" x14ac:dyDescent="0.25">
      <c r="H383" s="48"/>
      <c r="AA383" s="91"/>
    </row>
    <row r="384" spans="8:27" s="4" customFormat="1" x14ac:dyDescent="0.25">
      <c r="H384" s="48"/>
      <c r="AA384" s="91"/>
    </row>
    <row r="385" spans="8:27" s="4" customFormat="1" x14ac:dyDescent="0.25">
      <c r="H385" s="48"/>
      <c r="AA385" s="91"/>
    </row>
    <row r="386" spans="8:27" s="4" customFormat="1" x14ac:dyDescent="0.25">
      <c r="H386" s="48"/>
      <c r="AA386" s="91"/>
    </row>
    <row r="387" spans="8:27" s="4" customFormat="1" x14ac:dyDescent="0.25">
      <c r="H387" s="48"/>
      <c r="AA387" s="91"/>
    </row>
    <row r="388" spans="8:27" s="4" customFormat="1" x14ac:dyDescent="0.25">
      <c r="H388" s="48"/>
      <c r="AA388" s="91"/>
    </row>
    <row r="389" spans="8:27" s="4" customFormat="1" x14ac:dyDescent="0.25">
      <c r="H389" s="48"/>
      <c r="AA389" s="91"/>
    </row>
    <row r="390" spans="8:27" s="4" customFormat="1" x14ac:dyDescent="0.25">
      <c r="H390" s="48"/>
      <c r="AA390" s="91"/>
    </row>
    <row r="391" spans="8:27" s="4" customFormat="1" x14ac:dyDescent="0.25">
      <c r="H391" s="48"/>
      <c r="AA391" s="91"/>
    </row>
    <row r="392" spans="8:27" s="4" customFormat="1" x14ac:dyDescent="0.25">
      <c r="H392" s="48"/>
      <c r="AA392" s="91"/>
    </row>
    <row r="393" spans="8:27" s="4" customFormat="1" x14ac:dyDescent="0.25">
      <c r="H393" s="48"/>
      <c r="AA393" s="91"/>
    </row>
    <row r="394" spans="8:27" s="4" customFormat="1" x14ac:dyDescent="0.25">
      <c r="H394" s="48"/>
      <c r="AA394" s="91"/>
    </row>
    <row r="395" spans="8:27" s="4" customFormat="1" x14ac:dyDescent="0.25">
      <c r="H395" s="48"/>
      <c r="AA395" s="91"/>
    </row>
    <row r="396" spans="8:27" s="4" customFormat="1" x14ac:dyDescent="0.25">
      <c r="H396" s="48"/>
      <c r="AA396" s="91"/>
    </row>
    <row r="397" spans="8:27" s="4" customFormat="1" x14ac:dyDescent="0.25">
      <c r="H397" s="48"/>
      <c r="AA397" s="91"/>
    </row>
    <row r="398" spans="8:27" s="4" customFormat="1" x14ac:dyDescent="0.25">
      <c r="H398" s="48"/>
      <c r="AA398" s="91"/>
    </row>
    <row r="399" spans="8:27" s="4" customFormat="1" x14ac:dyDescent="0.25">
      <c r="H399" s="48"/>
      <c r="AA399" s="91"/>
    </row>
    <row r="400" spans="8:27" s="4" customFormat="1" x14ac:dyDescent="0.25">
      <c r="H400" s="48"/>
      <c r="AA400" s="91"/>
    </row>
    <row r="401" spans="8:27" s="4" customFormat="1" x14ac:dyDescent="0.25">
      <c r="H401" s="48"/>
      <c r="AA401" s="91"/>
    </row>
    <row r="402" spans="8:27" s="4" customFormat="1" x14ac:dyDescent="0.25">
      <c r="H402" s="48"/>
      <c r="AA402" s="91"/>
    </row>
    <row r="403" spans="8:27" s="4" customFormat="1" x14ac:dyDescent="0.25">
      <c r="H403" s="48"/>
      <c r="AA403" s="91"/>
    </row>
    <row r="404" spans="8:27" s="4" customFormat="1" x14ac:dyDescent="0.25">
      <c r="H404" s="48"/>
      <c r="AA404" s="91"/>
    </row>
    <row r="405" spans="8:27" s="4" customFormat="1" x14ac:dyDescent="0.25">
      <c r="H405" s="48"/>
      <c r="AA405" s="91"/>
    </row>
    <row r="406" spans="8:27" s="4" customFormat="1" x14ac:dyDescent="0.25">
      <c r="H406" s="48"/>
      <c r="AA406" s="91"/>
    </row>
    <row r="407" spans="8:27" s="4" customFormat="1" x14ac:dyDescent="0.25">
      <c r="H407" s="48"/>
      <c r="AA407" s="91"/>
    </row>
    <row r="408" spans="8:27" s="4" customFormat="1" x14ac:dyDescent="0.25">
      <c r="H408" s="48"/>
      <c r="AA408" s="91"/>
    </row>
    <row r="409" spans="8:27" s="4" customFormat="1" x14ac:dyDescent="0.25">
      <c r="H409" s="48"/>
      <c r="AA409" s="91"/>
    </row>
    <row r="410" spans="8:27" s="4" customFormat="1" x14ac:dyDescent="0.25">
      <c r="H410" s="48"/>
      <c r="AA410" s="91"/>
    </row>
    <row r="411" spans="8:27" s="4" customFormat="1" x14ac:dyDescent="0.25">
      <c r="H411" s="48"/>
      <c r="AA411" s="91"/>
    </row>
    <row r="412" spans="8:27" s="4" customFormat="1" x14ac:dyDescent="0.25">
      <c r="H412" s="48"/>
      <c r="AA412" s="91"/>
    </row>
    <row r="413" spans="8:27" s="4" customFormat="1" x14ac:dyDescent="0.25">
      <c r="H413" s="48"/>
      <c r="AA413" s="91"/>
    </row>
    <row r="414" spans="8:27" s="4" customFormat="1" x14ac:dyDescent="0.25">
      <c r="H414" s="48"/>
      <c r="AA414" s="91"/>
    </row>
    <row r="415" spans="8:27" s="4" customFormat="1" x14ac:dyDescent="0.25">
      <c r="H415" s="48"/>
      <c r="AA415" s="91"/>
    </row>
    <row r="416" spans="8:27" s="4" customFormat="1" x14ac:dyDescent="0.25">
      <c r="H416" s="48"/>
      <c r="AA416" s="91"/>
    </row>
    <row r="417" spans="8:27" s="4" customFormat="1" x14ac:dyDescent="0.25">
      <c r="H417" s="48"/>
      <c r="AA417" s="91"/>
    </row>
    <row r="418" spans="8:27" s="4" customFormat="1" x14ac:dyDescent="0.25">
      <c r="H418" s="48"/>
      <c r="AA418" s="91"/>
    </row>
    <row r="419" spans="8:27" s="4" customFormat="1" x14ac:dyDescent="0.25">
      <c r="H419" s="48"/>
      <c r="AA419" s="91"/>
    </row>
    <row r="420" spans="8:27" s="4" customFormat="1" x14ac:dyDescent="0.25">
      <c r="H420" s="48"/>
      <c r="AA420" s="91"/>
    </row>
    <row r="421" spans="8:27" s="4" customFormat="1" x14ac:dyDescent="0.25">
      <c r="H421" s="48"/>
      <c r="AA421" s="91"/>
    </row>
    <row r="422" spans="8:27" s="4" customFormat="1" x14ac:dyDescent="0.25">
      <c r="H422" s="48"/>
      <c r="AA422" s="91"/>
    </row>
    <row r="423" spans="8:27" s="4" customFormat="1" x14ac:dyDescent="0.25">
      <c r="H423" s="48"/>
      <c r="AA423" s="91"/>
    </row>
    <row r="424" spans="8:27" s="4" customFormat="1" x14ac:dyDescent="0.25">
      <c r="H424" s="48"/>
      <c r="AA424" s="91"/>
    </row>
    <row r="425" spans="8:27" s="4" customFormat="1" x14ac:dyDescent="0.25">
      <c r="H425" s="48"/>
      <c r="AA425" s="91"/>
    </row>
    <row r="426" spans="8:27" s="4" customFormat="1" x14ac:dyDescent="0.25">
      <c r="H426" s="48"/>
      <c r="AA426" s="91"/>
    </row>
    <row r="427" spans="8:27" s="4" customFormat="1" x14ac:dyDescent="0.25">
      <c r="H427" s="48"/>
      <c r="AA427" s="91"/>
    </row>
    <row r="428" spans="8:27" s="4" customFormat="1" x14ac:dyDescent="0.25">
      <c r="H428" s="48"/>
      <c r="AA428" s="91"/>
    </row>
    <row r="429" spans="8:27" s="4" customFormat="1" x14ac:dyDescent="0.25">
      <c r="H429" s="48"/>
      <c r="AA429" s="91"/>
    </row>
    <row r="430" spans="8:27" s="4" customFormat="1" x14ac:dyDescent="0.25">
      <c r="H430" s="48"/>
      <c r="AA430" s="91"/>
    </row>
    <row r="431" spans="8:27" s="4" customFormat="1" x14ac:dyDescent="0.25">
      <c r="H431" s="48"/>
      <c r="AA431" s="91"/>
    </row>
    <row r="432" spans="8:27" s="4" customFormat="1" x14ac:dyDescent="0.25">
      <c r="H432" s="48"/>
      <c r="AA432" s="91"/>
    </row>
    <row r="433" spans="8:27" s="4" customFormat="1" x14ac:dyDescent="0.25">
      <c r="H433" s="48"/>
      <c r="AA433" s="91"/>
    </row>
    <row r="434" spans="8:27" s="4" customFormat="1" x14ac:dyDescent="0.25">
      <c r="H434" s="48"/>
      <c r="AA434" s="91"/>
    </row>
    <row r="435" spans="8:27" s="4" customFormat="1" x14ac:dyDescent="0.25">
      <c r="H435" s="48"/>
      <c r="AA435" s="91"/>
    </row>
    <row r="436" spans="8:27" s="4" customFormat="1" x14ac:dyDescent="0.25">
      <c r="H436" s="48"/>
      <c r="AA436" s="91"/>
    </row>
    <row r="437" spans="8:27" s="4" customFormat="1" x14ac:dyDescent="0.25">
      <c r="H437" s="48"/>
      <c r="AA437" s="91"/>
    </row>
    <row r="438" spans="8:27" s="4" customFormat="1" x14ac:dyDescent="0.25">
      <c r="H438" s="48"/>
      <c r="AA438" s="91"/>
    </row>
    <row r="439" spans="8:27" s="4" customFormat="1" x14ac:dyDescent="0.25">
      <c r="H439" s="48"/>
      <c r="AA439" s="91"/>
    </row>
    <row r="440" spans="8:27" s="4" customFormat="1" x14ac:dyDescent="0.25">
      <c r="H440" s="48"/>
      <c r="AA440" s="91"/>
    </row>
    <row r="441" spans="8:27" s="4" customFormat="1" x14ac:dyDescent="0.25">
      <c r="H441" s="48"/>
      <c r="AA441" s="91"/>
    </row>
    <row r="442" spans="8:27" s="4" customFormat="1" x14ac:dyDescent="0.25">
      <c r="H442" s="48"/>
      <c r="AA442" s="91"/>
    </row>
    <row r="443" spans="8:27" s="4" customFormat="1" x14ac:dyDescent="0.25">
      <c r="H443" s="48"/>
      <c r="AA443" s="91"/>
    </row>
    <row r="444" spans="8:27" s="4" customFormat="1" x14ac:dyDescent="0.25">
      <c r="H444" s="48"/>
      <c r="AA444" s="91"/>
    </row>
    <row r="445" spans="8:27" s="4" customFormat="1" x14ac:dyDescent="0.25">
      <c r="H445" s="48"/>
      <c r="AA445" s="91"/>
    </row>
    <row r="446" spans="8:27" s="4" customFormat="1" x14ac:dyDescent="0.25">
      <c r="H446" s="48"/>
      <c r="AA446" s="91"/>
    </row>
    <row r="447" spans="8:27" s="4" customFormat="1" x14ac:dyDescent="0.25">
      <c r="H447" s="48"/>
      <c r="AA447" s="91"/>
    </row>
    <row r="448" spans="8:27" s="4" customFormat="1" x14ac:dyDescent="0.25">
      <c r="H448" s="48"/>
      <c r="AA448" s="91"/>
    </row>
    <row r="449" spans="8:27" s="4" customFormat="1" x14ac:dyDescent="0.25">
      <c r="H449" s="48"/>
      <c r="AA449" s="91"/>
    </row>
    <row r="450" spans="8:27" s="4" customFormat="1" x14ac:dyDescent="0.25">
      <c r="H450" s="48"/>
      <c r="AA450" s="91"/>
    </row>
    <row r="451" spans="8:27" s="4" customFormat="1" x14ac:dyDescent="0.25">
      <c r="H451" s="48"/>
      <c r="AA451" s="91"/>
    </row>
    <row r="452" spans="8:27" s="4" customFormat="1" x14ac:dyDescent="0.25">
      <c r="H452" s="48"/>
      <c r="AA452" s="91"/>
    </row>
    <row r="453" spans="8:27" s="4" customFormat="1" x14ac:dyDescent="0.25">
      <c r="H453" s="48"/>
      <c r="AA453" s="91"/>
    </row>
    <row r="454" spans="8:27" s="4" customFormat="1" x14ac:dyDescent="0.25">
      <c r="H454" s="48"/>
      <c r="AA454" s="91"/>
    </row>
    <row r="455" spans="8:27" s="4" customFormat="1" x14ac:dyDescent="0.25">
      <c r="H455" s="48"/>
      <c r="AA455" s="91"/>
    </row>
    <row r="456" spans="8:27" s="4" customFormat="1" x14ac:dyDescent="0.25">
      <c r="H456" s="48"/>
      <c r="AA456" s="91"/>
    </row>
    <row r="457" spans="8:27" s="4" customFormat="1" x14ac:dyDescent="0.25">
      <c r="H457" s="48"/>
      <c r="AA457" s="91"/>
    </row>
    <row r="458" spans="8:27" s="4" customFormat="1" x14ac:dyDescent="0.25">
      <c r="H458" s="48"/>
      <c r="AA458" s="91"/>
    </row>
    <row r="459" spans="8:27" s="4" customFormat="1" x14ac:dyDescent="0.25">
      <c r="H459" s="48"/>
      <c r="AA459" s="91"/>
    </row>
    <row r="460" spans="8:27" s="4" customFormat="1" x14ac:dyDescent="0.25">
      <c r="H460" s="48"/>
      <c r="AA460" s="91"/>
    </row>
    <row r="461" spans="8:27" s="4" customFormat="1" x14ac:dyDescent="0.25">
      <c r="H461" s="48"/>
      <c r="AA461" s="91"/>
    </row>
    <row r="462" spans="8:27" s="4" customFormat="1" x14ac:dyDescent="0.25">
      <c r="H462" s="48"/>
      <c r="AA462" s="91"/>
    </row>
    <row r="463" spans="8:27" s="4" customFormat="1" x14ac:dyDescent="0.25">
      <c r="H463" s="48"/>
      <c r="AA463" s="91"/>
    </row>
    <row r="464" spans="8:27" s="4" customFormat="1" x14ac:dyDescent="0.25">
      <c r="H464" s="48"/>
      <c r="AA464" s="91"/>
    </row>
    <row r="465" spans="8:27" s="4" customFormat="1" x14ac:dyDescent="0.25">
      <c r="H465" s="48"/>
      <c r="AA465" s="91"/>
    </row>
    <row r="466" spans="8:27" s="4" customFormat="1" x14ac:dyDescent="0.25">
      <c r="H466" s="48"/>
      <c r="AA466" s="91"/>
    </row>
    <row r="467" spans="8:27" s="4" customFormat="1" x14ac:dyDescent="0.25">
      <c r="H467" s="48"/>
      <c r="AA467" s="91"/>
    </row>
    <row r="468" spans="8:27" s="4" customFormat="1" x14ac:dyDescent="0.25">
      <c r="H468" s="48"/>
      <c r="AA468" s="91"/>
    </row>
    <row r="469" spans="8:27" s="4" customFormat="1" x14ac:dyDescent="0.25">
      <c r="H469" s="48"/>
      <c r="AA469" s="91"/>
    </row>
    <row r="470" spans="8:27" s="4" customFormat="1" x14ac:dyDescent="0.25">
      <c r="H470" s="48"/>
      <c r="AA470" s="91"/>
    </row>
    <row r="471" spans="8:27" s="4" customFormat="1" x14ac:dyDescent="0.25">
      <c r="H471" s="48"/>
      <c r="AA471" s="91"/>
    </row>
    <row r="472" spans="8:27" s="4" customFormat="1" x14ac:dyDescent="0.25">
      <c r="H472" s="48"/>
      <c r="AA472" s="91"/>
    </row>
    <row r="473" spans="8:27" s="4" customFormat="1" x14ac:dyDescent="0.25">
      <c r="H473" s="48"/>
      <c r="AA473" s="91"/>
    </row>
    <row r="474" spans="8:27" s="4" customFormat="1" x14ac:dyDescent="0.25">
      <c r="H474" s="48"/>
      <c r="AA474" s="91"/>
    </row>
    <row r="475" spans="8:27" s="4" customFormat="1" x14ac:dyDescent="0.25">
      <c r="H475" s="48"/>
      <c r="AA475" s="91"/>
    </row>
    <row r="476" spans="8:27" s="4" customFormat="1" x14ac:dyDescent="0.25">
      <c r="H476" s="48"/>
      <c r="AA476" s="91"/>
    </row>
    <row r="477" spans="8:27" s="4" customFormat="1" x14ac:dyDescent="0.25">
      <c r="H477" s="48"/>
      <c r="AA477" s="91"/>
    </row>
    <row r="478" spans="8:27" s="4" customFormat="1" x14ac:dyDescent="0.25">
      <c r="H478" s="48"/>
      <c r="AA478" s="91"/>
    </row>
    <row r="479" spans="8:27" s="4" customFormat="1" x14ac:dyDescent="0.25">
      <c r="H479" s="48"/>
      <c r="AA479" s="91"/>
    </row>
    <row r="480" spans="8:27" s="4" customFormat="1" x14ac:dyDescent="0.25">
      <c r="H480" s="48"/>
      <c r="AA480" s="91"/>
    </row>
    <row r="481" spans="8:27" s="4" customFormat="1" x14ac:dyDescent="0.25">
      <c r="H481" s="48"/>
      <c r="AA481" s="91"/>
    </row>
    <row r="482" spans="8:27" s="4" customFormat="1" x14ac:dyDescent="0.25">
      <c r="H482" s="48"/>
      <c r="AA482" s="91"/>
    </row>
    <row r="483" spans="8:27" s="4" customFormat="1" x14ac:dyDescent="0.25">
      <c r="H483" s="48"/>
      <c r="AA483" s="91"/>
    </row>
    <row r="484" spans="8:27" s="4" customFormat="1" x14ac:dyDescent="0.25">
      <c r="H484" s="48"/>
      <c r="AA484" s="91"/>
    </row>
    <row r="485" spans="8:27" s="4" customFormat="1" x14ac:dyDescent="0.25">
      <c r="H485" s="48"/>
      <c r="AA485" s="91"/>
    </row>
    <row r="486" spans="8:27" s="4" customFormat="1" x14ac:dyDescent="0.25">
      <c r="H486" s="48"/>
      <c r="AA486" s="91"/>
    </row>
    <row r="487" spans="8:27" s="4" customFormat="1" x14ac:dyDescent="0.25">
      <c r="H487" s="48"/>
      <c r="AA487" s="91"/>
    </row>
    <row r="488" spans="8:27" s="4" customFormat="1" x14ac:dyDescent="0.25">
      <c r="H488" s="48"/>
      <c r="AA488" s="91"/>
    </row>
    <row r="489" spans="8:27" s="4" customFormat="1" x14ac:dyDescent="0.25">
      <c r="H489" s="48"/>
      <c r="AA489" s="91"/>
    </row>
    <row r="490" spans="8:27" s="4" customFormat="1" x14ac:dyDescent="0.25">
      <c r="H490" s="48"/>
      <c r="AA490" s="91"/>
    </row>
    <row r="491" spans="8:27" s="4" customFormat="1" x14ac:dyDescent="0.25">
      <c r="H491" s="48"/>
      <c r="AA491" s="91"/>
    </row>
    <row r="492" spans="8:27" s="4" customFormat="1" x14ac:dyDescent="0.25">
      <c r="H492" s="48"/>
      <c r="AA492" s="91"/>
    </row>
    <row r="493" spans="8:27" s="4" customFormat="1" x14ac:dyDescent="0.25">
      <c r="H493" s="48"/>
      <c r="AA493" s="91"/>
    </row>
    <row r="494" spans="8:27" s="4" customFormat="1" x14ac:dyDescent="0.25">
      <c r="H494" s="48"/>
      <c r="AA494" s="91"/>
    </row>
    <row r="495" spans="8:27" s="4" customFormat="1" x14ac:dyDescent="0.25">
      <c r="H495" s="48"/>
      <c r="AA495" s="91"/>
    </row>
    <row r="496" spans="8:27" s="4" customFormat="1" x14ac:dyDescent="0.25">
      <c r="H496" s="48"/>
      <c r="AA496" s="91"/>
    </row>
    <row r="497" spans="8:27" s="4" customFormat="1" x14ac:dyDescent="0.25">
      <c r="H497" s="48"/>
      <c r="AA497" s="91"/>
    </row>
    <row r="498" spans="8:27" s="4" customFormat="1" x14ac:dyDescent="0.25">
      <c r="H498" s="48"/>
      <c r="AA498" s="91"/>
    </row>
    <row r="499" spans="8:27" s="4" customFormat="1" x14ac:dyDescent="0.25">
      <c r="H499" s="48"/>
      <c r="AA499" s="91"/>
    </row>
    <row r="500" spans="8:27" s="4" customFormat="1" x14ac:dyDescent="0.25">
      <c r="H500" s="48"/>
      <c r="AA500" s="91"/>
    </row>
    <row r="501" spans="8:27" s="4" customFormat="1" x14ac:dyDescent="0.25">
      <c r="H501" s="48"/>
      <c r="AA501" s="91"/>
    </row>
    <row r="502" spans="8:27" s="4" customFormat="1" x14ac:dyDescent="0.25">
      <c r="H502" s="48"/>
      <c r="AA502" s="91"/>
    </row>
    <row r="503" spans="8:27" s="4" customFormat="1" x14ac:dyDescent="0.25">
      <c r="H503" s="48"/>
      <c r="AA503" s="91"/>
    </row>
    <row r="504" spans="8:27" s="4" customFormat="1" x14ac:dyDescent="0.25">
      <c r="H504" s="48"/>
      <c r="AA504" s="91"/>
    </row>
    <row r="505" spans="8:27" s="4" customFormat="1" x14ac:dyDescent="0.25">
      <c r="H505" s="48"/>
      <c r="AA505" s="91"/>
    </row>
    <row r="506" spans="8:27" s="4" customFormat="1" x14ac:dyDescent="0.25">
      <c r="H506" s="48"/>
      <c r="AA506" s="91"/>
    </row>
    <row r="507" spans="8:27" s="4" customFormat="1" x14ac:dyDescent="0.25">
      <c r="H507" s="48"/>
      <c r="AA507" s="91"/>
    </row>
    <row r="508" spans="8:27" s="4" customFormat="1" x14ac:dyDescent="0.25">
      <c r="H508" s="48"/>
      <c r="AA508" s="91"/>
    </row>
    <row r="509" spans="8:27" s="4" customFormat="1" x14ac:dyDescent="0.25">
      <c r="H509" s="48"/>
      <c r="AA509" s="91"/>
    </row>
    <row r="510" spans="8:27" s="4" customFormat="1" x14ac:dyDescent="0.25">
      <c r="H510" s="48"/>
      <c r="AA510" s="91"/>
    </row>
    <row r="511" spans="8:27" s="4" customFormat="1" x14ac:dyDescent="0.25">
      <c r="H511" s="48"/>
      <c r="AA511" s="91"/>
    </row>
    <row r="512" spans="8:27" s="4" customFormat="1" x14ac:dyDescent="0.25">
      <c r="H512" s="48"/>
      <c r="AA512" s="91"/>
    </row>
    <row r="513" spans="8:27" s="4" customFormat="1" x14ac:dyDescent="0.25">
      <c r="H513" s="48"/>
      <c r="AA513" s="91"/>
    </row>
    <row r="514" spans="8:27" s="4" customFormat="1" x14ac:dyDescent="0.25">
      <c r="H514" s="48"/>
      <c r="AA514" s="91"/>
    </row>
    <row r="515" spans="8:27" s="4" customFormat="1" x14ac:dyDescent="0.25">
      <c r="H515" s="48"/>
      <c r="AA515" s="91"/>
    </row>
    <row r="516" spans="8:27" s="4" customFormat="1" x14ac:dyDescent="0.25">
      <c r="H516" s="48"/>
      <c r="AA516" s="91"/>
    </row>
    <row r="517" spans="8:27" s="4" customFormat="1" x14ac:dyDescent="0.25">
      <c r="H517" s="48"/>
      <c r="AA517" s="91"/>
    </row>
    <row r="518" spans="8:27" s="4" customFormat="1" x14ac:dyDescent="0.25">
      <c r="H518" s="48"/>
      <c r="AA518" s="91"/>
    </row>
    <row r="519" spans="8:27" s="4" customFormat="1" x14ac:dyDescent="0.25">
      <c r="H519" s="48"/>
      <c r="AA519" s="91"/>
    </row>
    <row r="520" spans="8:27" s="4" customFormat="1" x14ac:dyDescent="0.25">
      <c r="H520" s="48"/>
      <c r="AA520" s="91"/>
    </row>
    <row r="521" spans="8:27" s="4" customFormat="1" x14ac:dyDescent="0.25">
      <c r="H521" s="48"/>
      <c r="AA521" s="91"/>
    </row>
    <row r="522" spans="8:27" s="4" customFormat="1" x14ac:dyDescent="0.25">
      <c r="H522" s="48"/>
      <c r="AA522" s="91"/>
    </row>
    <row r="523" spans="8:27" s="4" customFormat="1" x14ac:dyDescent="0.25">
      <c r="H523" s="48"/>
      <c r="AA523" s="91"/>
    </row>
    <row r="524" spans="8:27" s="4" customFormat="1" x14ac:dyDescent="0.25">
      <c r="H524" s="48"/>
      <c r="AA524" s="91"/>
    </row>
    <row r="525" spans="8:27" s="4" customFormat="1" x14ac:dyDescent="0.25">
      <c r="H525" s="48"/>
      <c r="AA525" s="91"/>
    </row>
    <row r="526" spans="8:27" s="4" customFormat="1" x14ac:dyDescent="0.25">
      <c r="H526" s="48"/>
      <c r="AA526" s="91"/>
    </row>
    <row r="527" spans="8:27" s="4" customFormat="1" x14ac:dyDescent="0.25">
      <c r="H527" s="48"/>
      <c r="AA527" s="91"/>
    </row>
    <row r="528" spans="8:27" s="4" customFormat="1" x14ac:dyDescent="0.25">
      <c r="H528" s="48"/>
      <c r="AA528" s="91"/>
    </row>
    <row r="529" spans="8:27" s="4" customFormat="1" x14ac:dyDescent="0.25">
      <c r="H529" s="48"/>
      <c r="AA529" s="91"/>
    </row>
    <row r="530" spans="8:27" s="4" customFormat="1" x14ac:dyDescent="0.25">
      <c r="H530" s="48"/>
      <c r="AA530" s="91"/>
    </row>
    <row r="531" spans="8:27" s="4" customFormat="1" x14ac:dyDescent="0.25">
      <c r="H531" s="48"/>
      <c r="AA531" s="91"/>
    </row>
    <row r="532" spans="8:27" s="4" customFormat="1" x14ac:dyDescent="0.25">
      <c r="H532" s="48"/>
      <c r="AA532" s="91"/>
    </row>
    <row r="533" spans="8:27" s="4" customFormat="1" x14ac:dyDescent="0.25">
      <c r="H533" s="48"/>
      <c r="AA533" s="91"/>
    </row>
    <row r="534" spans="8:27" s="4" customFormat="1" x14ac:dyDescent="0.25">
      <c r="H534" s="48"/>
      <c r="AA534" s="91"/>
    </row>
    <row r="535" spans="8:27" s="4" customFormat="1" x14ac:dyDescent="0.25">
      <c r="H535" s="48"/>
      <c r="AA535" s="91"/>
    </row>
    <row r="536" spans="8:27" s="4" customFormat="1" x14ac:dyDescent="0.25">
      <c r="H536" s="48"/>
      <c r="AA536" s="91"/>
    </row>
    <row r="537" spans="8:27" s="4" customFormat="1" x14ac:dyDescent="0.25">
      <c r="H537" s="48"/>
      <c r="AA537" s="91"/>
    </row>
    <row r="538" spans="8:27" s="4" customFormat="1" x14ac:dyDescent="0.25">
      <c r="H538" s="48"/>
      <c r="AA538" s="91"/>
    </row>
    <row r="539" spans="8:27" s="4" customFormat="1" x14ac:dyDescent="0.25">
      <c r="H539" s="48"/>
      <c r="AA539" s="91"/>
    </row>
    <row r="540" spans="8:27" s="4" customFormat="1" x14ac:dyDescent="0.25">
      <c r="H540" s="48"/>
      <c r="AA540" s="91"/>
    </row>
    <row r="541" spans="8:27" s="4" customFormat="1" x14ac:dyDescent="0.25">
      <c r="H541" s="48"/>
      <c r="AA541" s="91"/>
    </row>
    <row r="542" spans="8:27" s="4" customFormat="1" x14ac:dyDescent="0.25">
      <c r="H542" s="48"/>
      <c r="AA542" s="91"/>
    </row>
    <row r="543" spans="8:27" s="4" customFormat="1" x14ac:dyDescent="0.25">
      <c r="H543" s="48"/>
      <c r="AA543" s="91"/>
    </row>
    <row r="544" spans="8:27" s="4" customFormat="1" x14ac:dyDescent="0.25">
      <c r="H544" s="48"/>
      <c r="AA544" s="91"/>
    </row>
    <row r="545" spans="8:27" s="4" customFormat="1" x14ac:dyDescent="0.25">
      <c r="H545" s="48"/>
      <c r="AA545" s="91"/>
    </row>
    <row r="546" spans="8:27" s="4" customFormat="1" x14ac:dyDescent="0.25">
      <c r="H546" s="48"/>
      <c r="AA546" s="91"/>
    </row>
    <row r="547" spans="8:27" s="4" customFormat="1" x14ac:dyDescent="0.25">
      <c r="H547" s="48"/>
      <c r="AA547" s="91"/>
    </row>
    <row r="548" spans="8:27" s="4" customFormat="1" x14ac:dyDescent="0.25">
      <c r="H548" s="48"/>
      <c r="AA548" s="91"/>
    </row>
    <row r="549" spans="8:27" s="4" customFormat="1" x14ac:dyDescent="0.25">
      <c r="H549" s="48"/>
      <c r="AA549" s="91"/>
    </row>
    <row r="550" spans="8:27" s="4" customFormat="1" x14ac:dyDescent="0.25">
      <c r="H550" s="48"/>
      <c r="AA550" s="91"/>
    </row>
    <row r="551" spans="8:27" s="4" customFormat="1" x14ac:dyDescent="0.25">
      <c r="H551" s="48"/>
      <c r="AA551" s="91"/>
    </row>
    <row r="552" spans="8:27" s="4" customFormat="1" x14ac:dyDescent="0.25">
      <c r="H552" s="48"/>
      <c r="AA552" s="91"/>
    </row>
    <row r="553" spans="8:27" s="4" customFormat="1" x14ac:dyDescent="0.25">
      <c r="H553" s="48"/>
      <c r="AA553" s="91"/>
    </row>
    <row r="554" spans="8:27" s="4" customFormat="1" x14ac:dyDescent="0.25">
      <c r="H554" s="48"/>
      <c r="AA554" s="91"/>
    </row>
    <row r="555" spans="8:27" s="4" customFormat="1" x14ac:dyDescent="0.25">
      <c r="H555" s="48"/>
      <c r="AA555" s="91"/>
    </row>
    <row r="556" spans="8:27" s="4" customFormat="1" x14ac:dyDescent="0.25">
      <c r="H556" s="48"/>
      <c r="AA556" s="91"/>
    </row>
    <row r="557" spans="8:27" s="4" customFormat="1" x14ac:dyDescent="0.25">
      <c r="H557" s="48"/>
      <c r="AA557" s="91"/>
    </row>
    <row r="558" spans="8:27" s="4" customFormat="1" x14ac:dyDescent="0.25">
      <c r="H558" s="48"/>
      <c r="AA558" s="91"/>
    </row>
    <row r="559" spans="8:27" s="4" customFormat="1" x14ac:dyDescent="0.25">
      <c r="H559" s="48"/>
      <c r="AA559" s="91"/>
    </row>
    <row r="560" spans="8:27" s="4" customFormat="1" x14ac:dyDescent="0.25">
      <c r="H560" s="48"/>
      <c r="AA560" s="91"/>
    </row>
    <row r="561" spans="8:27" s="4" customFormat="1" x14ac:dyDescent="0.25">
      <c r="H561" s="48"/>
      <c r="AA561" s="91"/>
    </row>
    <row r="562" spans="8:27" s="4" customFormat="1" x14ac:dyDescent="0.25">
      <c r="H562" s="48"/>
      <c r="AA562" s="91"/>
    </row>
    <row r="563" spans="8:27" s="4" customFormat="1" x14ac:dyDescent="0.25">
      <c r="H563" s="48"/>
      <c r="AA563" s="91"/>
    </row>
    <row r="564" spans="8:27" s="4" customFormat="1" x14ac:dyDescent="0.25">
      <c r="H564" s="48"/>
      <c r="AA564" s="91"/>
    </row>
    <row r="565" spans="8:27" s="4" customFormat="1" x14ac:dyDescent="0.25">
      <c r="H565" s="48"/>
      <c r="AA565" s="91"/>
    </row>
    <row r="566" spans="8:27" s="4" customFormat="1" x14ac:dyDescent="0.25">
      <c r="H566" s="48"/>
      <c r="AA566" s="91"/>
    </row>
    <row r="567" spans="8:27" s="4" customFormat="1" x14ac:dyDescent="0.25">
      <c r="H567" s="48"/>
      <c r="AA567" s="91"/>
    </row>
    <row r="568" spans="8:27" s="4" customFormat="1" x14ac:dyDescent="0.25">
      <c r="H568" s="48"/>
      <c r="AA568" s="91"/>
    </row>
    <row r="569" spans="8:27" s="4" customFormat="1" x14ac:dyDescent="0.25">
      <c r="H569" s="48"/>
      <c r="AA569" s="91"/>
    </row>
    <row r="570" spans="8:27" s="4" customFormat="1" x14ac:dyDescent="0.25">
      <c r="H570" s="48"/>
      <c r="AA570" s="91"/>
    </row>
    <row r="571" spans="8:27" s="4" customFormat="1" x14ac:dyDescent="0.25">
      <c r="H571" s="48"/>
      <c r="AA571" s="91"/>
    </row>
    <row r="572" spans="8:27" s="4" customFormat="1" x14ac:dyDescent="0.25">
      <c r="H572" s="48"/>
      <c r="AA572" s="91"/>
    </row>
    <row r="573" spans="8:27" s="4" customFormat="1" x14ac:dyDescent="0.25">
      <c r="H573" s="48"/>
      <c r="AA573" s="91"/>
    </row>
    <row r="574" spans="8:27" s="4" customFormat="1" x14ac:dyDescent="0.25">
      <c r="H574" s="48"/>
      <c r="AA574" s="91"/>
    </row>
    <row r="575" spans="8:27" s="4" customFormat="1" x14ac:dyDescent="0.25">
      <c r="H575" s="48"/>
      <c r="AA575" s="91"/>
    </row>
    <row r="576" spans="8:27" s="4" customFormat="1" x14ac:dyDescent="0.25">
      <c r="H576" s="48"/>
      <c r="AA576" s="91"/>
    </row>
    <row r="577" spans="8:27" s="4" customFormat="1" x14ac:dyDescent="0.25">
      <c r="H577" s="48"/>
      <c r="AA577" s="91"/>
    </row>
    <row r="578" spans="8:27" s="4" customFormat="1" x14ac:dyDescent="0.25">
      <c r="H578" s="48"/>
      <c r="AA578" s="91"/>
    </row>
    <row r="579" spans="8:27" s="4" customFormat="1" x14ac:dyDescent="0.25">
      <c r="H579" s="48"/>
      <c r="AA579" s="91"/>
    </row>
    <row r="580" spans="8:27" s="4" customFormat="1" x14ac:dyDescent="0.25">
      <c r="H580" s="48"/>
      <c r="AA580" s="91"/>
    </row>
    <row r="581" spans="8:27" s="4" customFormat="1" x14ac:dyDescent="0.25">
      <c r="H581" s="48"/>
      <c r="AA581" s="91"/>
    </row>
    <row r="582" spans="8:27" s="4" customFormat="1" x14ac:dyDescent="0.25">
      <c r="H582" s="48"/>
      <c r="AA582" s="91"/>
    </row>
    <row r="583" spans="8:27" s="4" customFormat="1" x14ac:dyDescent="0.25">
      <c r="H583" s="48"/>
      <c r="AA583" s="91"/>
    </row>
    <row r="584" spans="8:27" s="4" customFormat="1" x14ac:dyDescent="0.25">
      <c r="H584" s="48"/>
      <c r="AA584" s="91"/>
    </row>
    <row r="585" spans="8:27" s="4" customFormat="1" x14ac:dyDescent="0.25">
      <c r="H585" s="48"/>
      <c r="AA585" s="91"/>
    </row>
    <row r="586" spans="8:27" s="4" customFormat="1" x14ac:dyDescent="0.25">
      <c r="H586" s="48"/>
      <c r="AA586" s="91"/>
    </row>
    <row r="587" spans="8:27" s="4" customFormat="1" x14ac:dyDescent="0.25">
      <c r="H587" s="48"/>
      <c r="AA587" s="91"/>
    </row>
    <row r="588" spans="8:27" s="4" customFormat="1" x14ac:dyDescent="0.25">
      <c r="H588" s="48"/>
      <c r="AA588" s="91"/>
    </row>
    <row r="589" spans="8:27" s="4" customFormat="1" x14ac:dyDescent="0.25">
      <c r="H589" s="48"/>
      <c r="AA589" s="91"/>
    </row>
    <row r="590" spans="8:27" s="4" customFormat="1" x14ac:dyDescent="0.25">
      <c r="H590" s="48"/>
      <c r="AA590" s="91"/>
    </row>
    <row r="591" spans="8:27" s="4" customFormat="1" x14ac:dyDescent="0.25">
      <c r="H591" s="48"/>
      <c r="AA591" s="91"/>
    </row>
    <row r="592" spans="8:27" s="4" customFormat="1" x14ac:dyDescent="0.25">
      <c r="H592" s="48"/>
      <c r="AA592" s="91"/>
    </row>
    <row r="593" spans="8:27" s="4" customFormat="1" x14ac:dyDescent="0.25">
      <c r="H593" s="48"/>
      <c r="AA593" s="91"/>
    </row>
    <row r="594" spans="8:27" s="4" customFormat="1" x14ac:dyDescent="0.25">
      <c r="H594" s="48"/>
      <c r="AA594" s="91"/>
    </row>
    <row r="595" spans="8:27" s="4" customFormat="1" x14ac:dyDescent="0.25">
      <c r="H595" s="48"/>
      <c r="AA595" s="91"/>
    </row>
    <row r="596" spans="8:27" s="4" customFormat="1" x14ac:dyDescent="0.25">
      <c r="H596" s="48"/>
      <c r="AA596" s="91"/>
    </row>
    <row r="597" spans="8:27" s="4" customFormat="1" x14ac:dyDescent="0.25">
      <c r="H597" s="48"/>
      <c r="AA597" s="91"/>
    </row>
    <row r="598" spans="8:27" s="4" customFormat="1" x14ac:dyDescent="0.25">
      <c r="H598" s="48"/>
      <c r="AA598" s="91"/>
    </row>
    <row r="599" spans="8:27" s="4" customFormat="1" x14ac:dyDescent="0.25">
      <c r="H599" s="48"/>
      <c r="AA599" s="91"/>
    </row>
    <row r="600" spans="8:27" s="4" customFormat="1" x14ac:dyDescent="0.25">
      <c r="H600" s="48"/>
      <c r="AA600" s="91"/>
    </row>
    <row r="601" spans="8:27" s="4" customFormat="1" x14ac:dyDescent="0.25">
      <c r="H601" s="48"/>
      <c r="AA601" s="91"/>
    </row>
    <row r="602" spans="8:27" s="4" customFormat="1" x14ac:dyDescent="0.25">
      <c r="H602" s="48"/>
      <c r="AA602" s="91"/>
    </row>
    <row r="603" spans="8:27" s="4" customFormat="1" x14ac:dyDescent="0.25">
      <c r="H603" s="48"/>
      <c r="AA603" s="91"/>
    </row>
    <row r="604" spans="8:27" s="4" customFormat="1" x14ac:dyDescent="0.25">
      <c r="H604" s="48"/>
      <c r="AA604" s="91"/>
    </row>
    <row r="605" spans="8:27" s="4" customFormat="1" x14ac:dyDescent="0.25">
      <c r="H605" s="48"/>
      <c r="AA605" s="91"/>
    </row>
    <row r="606" spans="8:27" s="4" customFormat="1" x14ac:dyDescent="0.25">
      <c r="H606" s="48"/>
      <c r="AA606" s="91"/>
    </row>
    <row r="607" spans="8:27" s="4" customFormat="1" x14ac:dyDescent="0.25">
      <c r="H607" s="48"/>
      <c r="AA607" s="91"/>
    </row>
    <row r="608" spans="8:27" s="4" customFormat="1" x14ac:dyDescent="0.25">
      <c r="H608" s="48"/>
      <c r="AA608" s="91"/>
    </row>
    <row r="609" spans="8:27" s="4" customFormat="1" x14ac:dyDescent="0.25">
      <c r="H609" s="48"/>
      <c r="AA609" s="91"/>
    </row>
    <row r="610" spans="8:27" s="4" customFormat="1" x14ac:dyDescent="0.25">
      <c r="H610" s="48"/>
      <c r="AA610" s="91"/>
    </row>
    <row r="611" spans="8:27" s="4" customFormat="1" x14ac:dyDescent="0.25">
      <c r="H611" s="48"/>
      <c r="AA611" s="91"/>
    </row>
    <row r="612" spans="8:27" s="4" customFormat="1" x14ac:dyDescent="0.25">
      <c r="H612" s="48"/>
      <c r="AA612" s="91"/>
    </row>
    <row r="613" spans="8:27" s="4" customFormat="1" x14ac:dyDescent="0.25">
      <c r="H613" s="48"/>
      <c r="AA613" s="91"/>
    </row>
    <row r="614" spans="8:27" s="4" customFormat="1" x14ac:dyDescent="0.25">
      <c r="H614" s="48"/>
      <c r="AA614" s="91"/>
    </row>
    <row r="615" spans="8:27" s="4" customFormat="1" x14ac:dyDescent="0.25">
      <c r="H615" s="48"/>
      <c r="AA615" s="91"/>
    </row>
    <row r="616" spans="8:27" s="4" customFormat="1" x14ac:dyDescent="0.25">
      <c r="H616" s="48"/>
      <c r="AA616" s="91"/>
    </row>
    <row r="617" spans="8:27" s="4" customFormat="1" x14ac:dyDescent="0.25">
      <c r="H617" s="48"/>
      <c r="AA617" s="91"/>
    </row>
    <row r="618" spans="8:27" s="4" customFormat="1" x14ac:dyDescent="0.25">
      <c r="H618" s="48"/>
      <c r="AA618" s="91"/>
    </row>
    <row r="619" spans="8:27" s="4" customFormat="1" x14ac:dyDescent="0.25">
      <c r="H619" s="48"/>
      <c r="AA619" s="91"/>
    </row>
    <row r="620" spans="8:27" s="4" customFormat="1" x14ac:dyDescent="0.25">
      <c r="H620" s="48"/>
      <c r="AA620" s="91"/>
    </row>
    <row r="621" spans="8:27" s="4" customFormat="1" x14ac:dyDescent="0.25">
      <c r="H621" s="48"/>
      <c r="AA621" s="91"/>
    </row>
    <row r="622" spans="8:27" s="4" customFormat="1" x14ac:dyDescent="0.25">
      <c r="H622" s="48"/>
      <c r="AA622" s="91"/>
    </row>
    <row r="623" spans="8:27" s="4" customFormat="1" x14ac:dyDescent="0.25">
      <c r="H623" s="48"/>
      <c r="AA623" s="91"/>
    </row>
    <row r="624" spans="8:27" s="4" customFormat="1" x14ac:dyDescent="0.25">
      <c r="H624" s="48"/>
      <c r="AA624" s="91"/>
    </row>
    <row r="625" spans="8:27" s="4" customFormat="1" x14ac:dyDescent="0.25">
      <c r="H625" s="48"/>
      <c r="AA625" s="91"/>
    </row>
    <row r="626" spans="8:27" s="4" customFormat="1" x14ac:dyDescent="0.25">
      <c r="H626" s="48"/>
      <c r="AA626" s="91"/>
    </row>
    <row r="627" spans="8:27" s="4" customFormat="1" x14ac:dyDescent="0.25">
      <c r="H627" s="48"/>
      <c r="AA627" s="91"/>
    </row>
    <row r="628" spans="8:27" s="4" customFormat="1" x14ac:dyDescent="0.25">
      <c r="H628" s="48"/>
      <c r="AA628" s="91"/>
    </row>
    <row r="629" spans="8:27" s="4" customFormat="1" x14ac:dyDescent="0.25">
      <c r="H629" s="48"/>
      <c r="AA629" s="91"/>
    </row>
    <row r="630" spans="8:27" s="4" customFormat="1" x14ac:dyDescent="0.25">
      <c r="H630" s="48"/>
      <c r="AA630" s="91"/>
    </row>
    <row r="631" spans="8:27" s="4" customFormat="1" x14ac:dyDescent="0.25">
      <c r="H631" s="48"/>
      <c r="AA631" s="91"/>
    </row>
    <row r="632" spans="8:27" s="4" customFormat="1" x14ac:dyDescent="0.25">
      <c r="H632" s="48"/>
      <c r="AA632" s="91"/>
    </row>
    <row r="633" spans="8:27" s="4" customFormat="1" x14ac:dyDescent="0.25">
      <c r="H633" s="48"/>
      <c r="AA633" s="91"/>
    </row>
    <row r="634" spans="8:27" s="4" customFormat="1" x14ac:dyDescent="0.25">
      <c r="H634" s="48"/>
      <c r="AA634" s="91"/>
    </row>
    <row r="635" spans="8:27" s="4" customFormat="1" x14ac:dyDescent="0.25">
      <c r="H635" s="48"/>
      <c r="AA635" s="91"/>
    </row>
    <row r="636" spans="8:27" s="4" customFormat="1" x14ac:dyDescent="0.25">
      <c r="H636" s="48"/>
      <c r="AA636" s="91"/>
    </row>
    <row r="637" spans="8:27" s="4" customFormat="1" x14ac:dyDescent="0.25">
      <c r="H637" s="48"/>
      <c r="AA637" s="91"/>
    </row>
    <row r="638" spans="8:27" s="4" customFormat="1" x14ac:dyDescent="0.25">
      <c r="H638" s="48"/>
      <c r="AA638" s="91"/>
    </row>
    <row r="639" spans="8:27" s="4" customFormat="1" x14ac:dyDescent="0.25">
      <c r="H639" s="48"/>
      <c r="AA639" s="91"/>
    </row>
    <row r="640" spans="8:27" s="4" customFormat="1" x14ac:dyDescent="0.25">
      <c r="H640" s="48"/>
      <c r="AA640" s="91"/>
    </row>
    <row r="641" spans="8:27" s="4" customFormat="1" x14ac:dyDescent="0.25">
      <c r="H641" s="48"/>
      <c r="AA641" s="91"/>
    </row>
    <row r="642" spans="8:27" s="4" customFormat="1" x14ac:dyDescent="0.25">
      <c r="H642" s="48"/>
      <c r="AA642" s="91"/>
    </row>
    <row r="643" spans="8:27" s="4" customFormat="1" x14ac:dyDescent="0.25">
      <c r="H643" s="48"/>
      <c r="AA643" s="91"/>
    </row>
    <row r="644" spans="8:27" s="4" customFormat="1" x14ac:dyDescent="0.25">
      <c r="H644" s="48"/>
      <c r="AA644" s="91"/>
    </row>
    <row r="645" spans="8:27" s="4" customFormat="1" x14ac:dyDescent="0.25">
      <c r="H645" s="48"/>
      <c r="AA645" s="91"/>
    </row>
    <row r="646" spans="8:27" s="4" customFormat="1" x14ac:dyDescent="0.25">
      <c r="H646" s="48"/>
      <c r="AA646" s="91"/>
    </row>
    <row r="647" spans="8:27" s="4" customFormat="1" x14ac:dyDescent="0.25">
      <c r="H647" s="48"/>
      <c r="AA647" s="91"/>
    </row>
    <row r="648" spans="8:27" s="4" customFormat="1" x14ac:dyDescent="0.25">
      <c r="H648" s="48"/>
      <c r="AA648" s="91"/>
    </row>
    <row r="649" spans="8:27" s="4" customFormat="1" x14ac:dyDescent="0.25">
      <c r="H649" s="48"/>
      <c r="AA649" s="91"/>
    </row>
    <row r="650" spans="8:27" s="4" customFormat="1" x14ac:dyDescent="0.25">
      <c r="H650" s="48"/>
      <c r="AA650" s="91"/>
    </row>
    <row r="651" spans="8:27" s="4" customFormat="1" x14ac:dyDescent="0.25">
      <c r="H651" s="48"/>
      <c r="AA651" s="91"/>
    </row>
    <row r="652" spans="8:27" s="4" customFormat="1" x14ac:dyDescent="0.25">
      <c r="H652" s="48"/>
      <c r="AA652" s="91"/>
    </row>
    <row r="653" spans="8:27" s="4" customFormat="1" x14ac:dyDescent="0.25">
      <c r="H653" s="48"/>
      <c r="AA653" s="91"/>
    </row>
    <row r="654" spans="8:27" s="4" customFormat="1" x14ac:dyDescent="0.25">
      <c r="H654" s="48"/>
      <c r="AA654" s="91"/>
    </row>
    <row r="655" spans="8:27" s="4" customFormat="1" x14ac:dyDescent="0.25">
      <c r="H655" s="48"/>
      <c r="AA655" s="91"/>
    </row>
    <row r="656" spans="8:27" s="4" customFormat="1" x14ac:dyDescent="0.25">
      <c r="H656" s="48"/>
      <c r="AA656" s="91"/>
    </row>
    <row r="657" spans="8:27" s="4" customFormat="1" x14ac:dyDescent="0.25">
      <c r="H657" s="48"/>
      <c r="AA657" s="91"/>
    </row>
    <row r="658" spans="8:27" s="4" customFormat="1" x14ac:dyDescent="0.25">
      <c r="H658" s="48"/>
      <c r="AA658" s="91"/>
    </row>
    <row r="659" spans="8:27" s="4" customFormat="1" x14ac:dyDescent="0.25">
      <c r="H659" s="48"/>
      <c r="AA659" s="91"/>
    </row>
    <row r="660" spans="8:27" s="4" customFormat="1" x14ac:dyDescent="0.25">
      <c r="H660" s="48"/>
      <c r="AA660" s="91"/>
    </row>
    <row r="661" spans="8:27" s="4" customFormat="1" x14ac:dyDescent="0.25">
      <c r="H661" s="48"/>
      <c r="AA661" s="91"/>
    </row>
    <row r="662" spans="8:27" s="4" customFormat="1" x14ac:dyDescent="0.25">
      <c r="H662" s="48"/>
      <c r="AA662" s="91"/>
    </row>
    <row r="663" spans="8:27" s="4" customFormat="1" x14ac:dyDescent="0.25">
      <c r="H663" s="48"/>
      <c r="AA663" s="91"/>
    </row>
    <row r="664" spans="8:27" s="4" customFormat="1" x14ac:dyDescent="0.25">
      <c r="H664" s="48"/>
      <c r="AA664" s="91"/>
    </row>
    <row r="665" spans="8:27" s="4" customFormat="1" x14ac:dyDescent="0.25">
      <c r="H665" s="48"/>
      <c r="AA665" s="91"/>
    </row>
    <row r="666" spans="8:27" s="4" customFormat="1" x14ac:dyDescent="0.25">
      <c r="H666" s="48"/>
      <c r="AA666" s="91"/>
    </row>
    <row r="667" spans="8:27" s="4" customFormat="1" x14ac:dyDescent="0.25">
      <c r="H667" s="48"/>
      <c r="AA667" s="91"/>
    </row>
    <row r="668" spans="8:27" s="4" customFormat="1" x14ac:dyDescent="0.25">
      <c r="H668" s="48"/>
      <c r="AA668" s="91"/>
    </row>
    <row r="669" spans="8:27" s="4" customFormat="1" x14ac:dyDescent="0.25">
      <c r="H669" s="48"/>
      <c r="AA669" s="91"/>
    </row>
    <row r="670" spans="8:27" s="4" customFormat="1" x14ac:dyDescent="0.25">
      <c r="H670" s="48"/>
      <c r="AA670" s="91"/>
    </row>
    <row r="671" spans="8:27" s="4" customFormat="1" x14ac:dyDescent="0.25">
      <c r="H671" s="48"/>
      <c r="AA671" s="91"/>
    </row>
    <row r="672" spans="8:27" s="4" customFormat="1" x14ac:dyDescent="0.25">
      <c r="H672" s="48"/>
      <c r="AA672" s="91"/>
    </row>
    <row r="673" spans="8:27" s="4" customFormat="1" x14ac:dyDescent="0.25">
      <c r="H673" s="48"/>
      <c r="AA673" s="91"/>
    </row>
    <row r="674" spans="8:27" s="4" customFormat="1" x14ac:dyDescent="0.25">
      <c r="H674" s="48"/>
      <c r="AA674" s="91"/>
    </row>
    <row r="675" spans="8:27" s="4" customFormat="1" x14ac:dyDescent="0.25">
      <c r="H675" s="48"/>
      <c r="AA675" s="91"/>
    </row>
    <row r="676" spans="8:27" s="4" customFormat="1" x14ac:dyDescent="0.25">
      <c r="H676" s="48"/>
      <c r="AA676" s="91"/>
    </row>
    <row r="677" spans="8:27" s="4" customFormat="1" x14ac:dyDescent="0.25">
      <c r="H677" s="48"/>
      <c r="AA677" s="91"/>
    </row>
    <row r="678" spans="8:27" s="4" customFormat="1" x14ac:dyDescent="0.25">
      <c r="H678" s="48"/>
      <c r="AA678" s="91"/>
    </row>
    <row r="679" spans="8:27" s="4" customFormat="1" x14ac:dyDescent="0.25">
      <c r="H679" s="48"/>
      <c r="AA679" s="91"/>
    </row>
    <row r="680" spans="8:27" s="4" customFormat="1" x14ac:dyDescent="0.25">
      <c r="H680" s="48"/>
      <c r="AA680" s="91"/>
    </row>
    <row r="681" spans="8:27" s="4" customFormat="1" x14ac:dyDescent="0.25">
      <c r="H681" s="48"/>
      <c r="AA681" s="91"/>
    </row>
    <row r="682" spans="8:27" s="4" customFormat="1" x14ac:dyDescent="0.25">
      <c r="H682" s="48"/>
      <c r="AA682" s="91"/>
    </row>
    <row r="683" spans="8:27" s="4" customFormat="1" x14ac:dyDescent="0.25">
      <c r="H683" s="48"/>
      <c r="AA683" s="91"/>
    </row>
    <row r="684" spans="8:27" s="4" customFormat="1" x14ac:dyDescent="0.25">
      <c r="H684" s="48"/>
      <c r="AA684" s="91"/>
    </row>
    <row r="685" spans="8:27" s="4" customFormat="1" x14ac:dyDescent="0.25">
      <c r="H685" s="48"/>
      <c r="AA685" s="91"/>
    </row>
    <row r="686" spans="8:27" s="4" customFormat="1" x14ac:dyDescent="0.25">
      <c r="H686" s="48"/>
      <c r="AA686" s="91"/>
    </row>
    <row r="687" spans="8:27" s="4" customFormat="1" x14ac:dyDescent="0.25">
      <c r="H687" s="48"/>
      <c r="AA687" s="91"/>
    </row>
    <row r="688" spans="8:27" s="4" customFormat="1" x14ac:dyDescent="0.25">
      <c r="H688" s="48"/>
      <c r="AA688" s="91"/>
    </row>
    <row r="689" spans="8:27" s="4" customFormat="1" x14ac:dyDescent="0.25">
      <c r="H689" s="48"/>
      <c r="AA689" s="91"/>
    </row>
    <row r="690" spans="8:27" s="4" customFormat="1" x14ac:dyDescent="0.25">
      <c r="H690" s="48"/>
      <c r="AA690" s="91"/>
    </row>
    <row r="691" spans="8:27" s="4" customFormat="1" x14ac:dyDescent="0.25">
      <c r="H691" s="48"/>
      <c r="AA691" s="91"/>
    </row>
    <row r="692" spans="8:27" s="4" customFormat="1" x14ac:dyDescent="0.25">
      <c r="H692" s="48"/>
      <c r="AA692" s="91"/>
    </row>
    <row r="693" spans="8:27" s="4" customFormat="1" x14ac:dyDescent="0.25">
      <c r="H693" s="48"/>
      <c r="AA693" s="91"/>
    </row>
    <row r="694" spans="8:27" s="4" customFormat="1" x14ac:dyDescent="0.25">
      <c r="H694" s="48"/>
      <c r="AA694" s="91"/>
    </row>
    <row r="695" spans="8:27" s="4" customFormat="1" x14ac:dyDescent="0.25">
      <c r="H695" s="48"/>
      <c r="AA695" s="91"/>
    </row>
    <row r="696" spans="8:27" s="4" customFormat="1" x14ac:dyDescent="0.25">
      <c r="H696" s="48"/>
      <c r="AA696" s="91"/>
    </row>
    <row r="697" spans="8:27" s="4" customFormat="1" x14ac:dyDescent="0.25">
      <c r="H697" s="48"/>
      <c r="AA697" s="91"/>
    </row>
    <row r="698" spans="8:27" s="4" customFormat="1" x14ac:dyDescent="0.25">
      <c r="H698" s="48"/>
      <c r="AA698" s="91"/>
    </row>
    <row r="699" spans="8:27" s="4" customFormat="1" x14ac:dyDescent="0.25">
      <c r="H699" s="48"/>
      <c r="AA699" s="91"/>
    </row>
    <row r="700" spans="8:27" s="4" customFormat="1" x14ac:dyDescent="0.25">
      <c r="H700" s="48"/>
      <c r="AA700" s="91"/>
    </row>
    <row r="701" spans="8:27" s="4" customFormat="1" x14ac:dyDescent="0.25">
      <c r="H701" s="48"/>
      <c r="AA701" s="91"/>
    </row>
    <row r="702" spans="8:27" s="4" customFormat="1" x14ac:dyDescent="0.25">
      <c r="H702" s="48"/>
      <c r="AA702" s="91"/>
    </row>
    <row r="703" spans="8:27" s="4" customFormat="1" x14ac:dyDescent="0.25">
      <c r="H703" s="48"/>
      <c r="AA703" s="91"/>
    </row>
    <row r="704" spans="8:27" s="4" customFormat="1" x14ac:dyDescent="0.25">
      <c r="H704" s="48"/>
      <c r="AA704" s="91"/>
    </row>
    <row r="705" spans="8:27" s="4" customFormat="1" x14ac:dyDescent="0.25">
      <c r="H705" s="48"/>
      <c r="AA705" s="91"/>
    </row>
    <row r="706" spans="8:27" s="4" customFormat="1" x14ac:dyDescent="0.25">
      <c r="H706" s="48"/>
      <c r="AA706" s="91"/>
    </row>
    <row r="707" spans="8:27" s="4" customFormat="1" x14ac:dyDescent="0.25">
      <c r="H707" s="48"/>
      <c r="AA707" s="91"/>
    </row>
    <row r="708" spans="8:27" s="4" customFormat="1" x14ac:dyDescent="0.25">
      <c r="H708" s="48"/>
      <c r="AA708" s="91"/>
    </row>
    <row r="709" spans="8:27" s="4" customFormat="1" x14ac:dyDescent="0.25">
      <c r="H709" s="48"/>
      <c r="AA709" s="91"/>
    </row>
    <row r="710" spans="8:27" s="4" customFormat="1" x14ac:dyDescent="0.25">
      <c r="H710" s="48"/>
      <c r="AA710" s="91"/>
    </row>
    <row r="711" spans="8:27" s="4" customFormat="1" x14ac:dyDescent="0.25">
      <c r="H711" s="48"/>
      <c r="AA711" s="91"/>
    </row>
    <row r="712" spans="8:27" s="4" customFormat="1" x14ac:dyDescent="0.25">
      <c r="H712" s="48"/>
      <c r="AA712" s="91"/>
    </row>
    <row r="713" spans="8:27" s="4" customFormat="1" x14ac:dyDescent="0.25">
      <c r="H713" s="48"/>
      <c r="AA713" s="91"/>
    </row>
    <row r="714" spans="8:27" s="4" customFormat="1" x14ac:dyDescent="0.25">
      <c r="H714" s="48"/>
      <c r="AA714" s="91"/>
    </row>
    <row r="715" spans="8:27" s="4" customFormat="1" x14ac:dyDescent="0.25">
      <c r="H715" s="48"/>
      <c r="AA715" s="91"/>
    </row>
    <row r="716" spans="8:27" s="4" customFormat="1" x14ac:dyDescent="0.25">
      <c r="H716" s="48"/>
      <c r="AA716" s="91"/>
    </row>
    <row r="717" spans="8:27" s="4" customFormat="1" x14ac:dyDescent="0.25">
      <c r="H717" s="48"/>
      <c r="AA717" s="91"/>
    </row>
    <row r="718" spans="8:27" s="4" customFormat="1" x14ac:dyDescent="0.25">
      <c r="H718" s="48"/>
      <c r="AA718" s="91"/>
    </row>
    <row r="719" spans="8:27" s="4" customFormat="1" x14ac:dyDescent="0.25">
      <c r="H719" s="48"/>
      <c r="AA719" s="91"/>
    </row>
    <row r="720" spans="8:27" s="4" customFormat="1" x14ac:dyDescent="0.25">
      <c r="H720" s="48"/>
      <c r="AA720" s="91"/>
    </row>
    <row r="721" spans="8:27" s="4" customFormat="1" x14ac:dyDescent="0.25">
      <c r="H721" s="48"/>
      <c r="AA721" s="91"/>
    </row>
    <row r="722" spans="8:27" s="4" customFormat="1" x14ac:dyDescent="0.25">
      <c r="H722" s="48"/>
      <c r="AA722" s="91"/>
    </row>
    <row r="723" spans="8:27" s="4" customFormat="1" x14ac:dyDescent="0.25">
      <c r="H723" s="48"/>
      <c r="AA723" s="91"/>
    </row>
    <row r="724" spans="8:27" s="4" customFormat="1" x14ac:dyDescent="0.25">
      <c r="H724" s="48"/>
      <c r="AA724" s="91"/>
    </row>
    <row r="725" spans="8:27" s="4" customFormat="1" x14ac:dyDescent="0.25">
      <c r="H725" s="48"/>
      <c r="AA725" s="91"/>
    </row>
    <row r="726" spans="8:27" s="4" customFormat="1" x14ac:dyDescent="0.25">
      <c r="H726" s="48"/>
      <c r="AA726" s="91"/>
    </row>
    <row r="727" spans="8:27" s="4" customFormat="1" x14ac:dyDescent="0.25">
      <c r="H727" s="48"/>
      <c r="AA727" s="91"/>
    </row>
    <row r="728" spans="8:27" s="4" customFormat="1" x14ac:dyDescent="0.25">
      <c r="H728" s="48"/>
      <c r="AA728" s="91"/>
    </row>
    <row r="729" spans="8:27" s="4" customFormat="1" x14ac:dyDescent="0.25">
      <c r="H729" s="48"/>
      <c r="AA729" s="91"/>
    </row>
    <row r="730" spans="8:27" s="4" customFormat="1" x14ac:dyDescent="0.25">
      <c r="H730" s="48"/>
      <c r="AA730" s="91"/>
    </row>
    <row r="731" spans="8:27" s="4" customFormat="1" x14ac:dyDescent="0.25">
      <c r="H731" s="48"/>
      <c r="AA731" s="91"/>
    </row>
    <row r="732" spans="8:27" s="4" customFormat="1" x14ac:dyDescent="0.25">
      <c r="H732" s="48"/>
      <c r="AA732" s="91"/>
    </row>
    <row r="733" spans="8:27" s="4" customFormat="1" x14ac:dyDescent="0.25">
      <c r="H733" s="48"/>
      <c r="AA733" s="91"/>
    </row>
    <row r="734" spans="8:27" s="4" customFormat="1" x14ac:dyDescent="0.25">
      <c r="H734" s="48"/>
      <c r="AA734" s="91"/>
    </row>
    <row r="735" spans="8:27" s="4" customFormat="1" x14ac:dyDescent="0.25">
      <c r="H735" s="48"/>
      <c r="AA735" s="91"/>
    </row>
    <row r="736" spans="8:27" s="4" customFormat="1" x14ac:dyDescent="0.25">
      <c r="H736" s="48"/>
      <c r="AA736" s="91"/>
    </row>
    <row r="737" spans="8:27" s="4" customFormat="1" x14ac:dyDescent="0.25">
      <c r="H737" s="48"/>
      <c r="AA737" s="91"/>
    </row>
    <row r="738" spans="8:27" s="4" customFormat="1" x14ac:dyDescent="0.25">
      <c r="H738" s="48"/>
      <c r="AA738" s="91"/>
    </row>
    <row r="739" spans="8:27" s="4" customFormat="1" x14ac:dyDescent="0.25">
      <c r="H739" s="48"/>
      <c r="AA739" s="91"/>
    </row>
    <row r="740" spans="8:27" s="4" customFormat="1" x14ac:dyDescent="0.25">
      <c r="H740" s="48"/>
      <c r="AA740" s="91"/>
    </row>
    <row r="741" spans="8:27" s="4" customFormat="1" x14ac:dyDescent="0.25">
      <c r="H741" s="48"/>
      <c r="AA741" s="91"/>
    </row>
    <row r="742" spans="8:27" s="4" customFormat="1" x14ac:dyDescent="0.25">
      <c r="H742" s="48"/>
      <c r="AA742" s="91"/>
    </row>
    <row r="743" spans="8:27" s="4" customFormat="1" x14ac:dyDescent="0.25">
      <c r="H743" s="48"/>
      <c r="AA743" s="91"/>
    </row>
    <row r="744" spans="8:27" s="4" customFormat="1" x14ac:dyDescent="0.25">
      <c r="H744" s="48"/>
      <c r="AA744" s="91"/>
    </row>
    <row r="745" spans="8:27" s="4" customFormat="1" x14ac:dyDescent="0.25">
      <c r="H745" s="48"/>
      <c r="AA745" s="91"/>
    </row>
    <row r="746" spans="8:27" s="4" customFormat="1" x14ac:dyDescent="0.25">
      <c r="H746" s="48"/>
      <c r="AA746" s="91"/>
    </row>
    <row r="747" spans="8:27" s="4" customFormat="1" x14ac:dyDescent="0.25">
      <c r="H747" s="48"/>
      <c r="AA747" s="91"/>
    </row>
    <row r="748" spans="8:27" s="4" customFormat="1" x14ac:dyDescent="0.25">
      <c r="H748" s="48"/>
      <c r="AA748" s="91"/>
    </row>
    <row r="749" spans="8:27" s="4" customFormat="1" x14ac:dyDescent="0.25">
      <c r="H749" s="48"/>
      <c r="AA749" s="91"/>
    </row>
    <row r="750" spans="8:27" s="4" customFormat="1" x14ac:dyDescent="0.25">
      <c r="H750" s="48"/>
      <c r="AA750" s="91"/>
    </row>
    <row r="751" spans="8:27" s="4" customFormat="1" x14ac:dyDescent="0.25">
      <c r="H751" s="48"/>
      <c r="AA751" s="91"/>
    </row>
    <row r="752" spans="8:27" s="4" customFormat="1" x14ac:dyDescent="0.25">
      <c r="H752" s="48"/>
      <c r="AA752" s="91"/>
    </row>
    <row r="753" spans="8:27" s="4" customFormat="1" x14ac:dyDescent="0.25">
      <c r="H753" s="48"/>
      <c r="AA753" s="91"/>
    </row>
    <row r="754" spans="8:27" s="4" customFormat="1" x14ac:dyDescent="0.25">
      <c r="H754" s="48"/>
      <c r="AA754" s="91"/>
    </row>
    <row r="755" spans="8:27" s="4" customFormat="1" x14ac:dyDescent="0.25">
      <c r="H755" s="48"/>
      <c r="AA755" s="91"/>
    </row>
    <row r="756" spans="8:27" s="4" customFormat="1" x14ac:dyDescent="0.25">
      <c r="H756" s="48"/>
      <c r="AA756" s="91"/>
    </row>
    <row r="757" spans="8:27" s="4" customFormat="1" x14ac:dyDescent="0.25">
      <c r="H757" s="48"/>
      <c r="AA757" s="91"/>
    </row>
    <row r="758" spans="8:27" s="4" customFormat="1" x14ac:dyDescent="0.25">
      <c r="H758" s="48"/>
      <c r="AA758" s="91"/>
    </row>
    <row r="759" spans="8:27" s="4" customFormat="1" x14ac:dyDescent="0.25">
      <c r="H759" s="48"/>
      <c r="AA759" s="91"/>
    </row>
    <row r="760" spans="8:27" s="4" customFormat="1" x14ac:dyDescent="0.25">
      <c r="H760" s="48"/>
      <c r="AA760" s="91"/>
    </row>
    <row r="761" spans="8:27" s="4" customFormat="1" x14ac:dyDescent="0.25">
      <c r="H761" s="48"/>
      <c r="AA761" s="91"/>
    </row>
    <row r="762" spans="8:27" s="4" customFormat="1" x14ac:dyDescent="0.25">
      <c r="H762" s="48"/>
      <c r="AA762" s="91"/>
    </row>
    <row r="763" spans="8:27" s="4" customFormat="1" x14ac:dyDescent="0.25">
      <c r="H763" s="48"/>
      <c r="AA763" s="91"/>
    </row>
    <row r="764" spans="8:27" s="4" customFormat="1" x14ac:dyDescent="0.25">
      <c r="H764" s="48"/>
      <c r="AA764" s="91"/>
    </row>
    <row r="765" spans="8:27" s="4" customFormat="1" x14ac:dyDescent="0.25">
      <c r="H765" s="48"/>
      <c r="AA765" s="91"/>
    </row>
    <row r="766" spans="8:27" s="4" customFormat="1" x14ac:dyDescent="0.25">
      <c r="H766" s="48"/>
      <c r="AA766" s="91"/>
    </row>
    <row r="767" spans="8:27" s="4" customFormat="1" x14ac:dyDescent="0.25">
      <c r="H767" s="48"/>
      <c r="AA767" s="91"/>
    </row>
    <row r="768" spans="8:27" s="4" customFormat="1" x14ac:dyDescent="0.25">
      <c r="H768" s="48"/>
      <c r="AA768" s="91"/>
    </row>
    <row r="769" spans="8:27" s="4" customFormat="1" x14ac:dyDescent="0.25">
      <c r="H769" s="48"/>
      <c r="AA769" s="91"/>
    </row>
    <row r="770" spans="8:27" s="4" customFormat="1" x14ac:dyDescent="0.25">
      <c r="H770" s="48"/>
      <c r="AA770" s="91"/>
    </row>
    <row r="771" spans="8:27" s="4" customFormat="1" x14ac:dyDescent="0.25">
      <c r="H771" s="48"/>
      <c r="AA771" s="91"/>
    </row>
    <row r="772" spans="8:27" s="4" customFormat="1" x14ac:dyDescent="0.25">
      <c r="H772" s="48"/>
      <c r="AA772" s="91"/>
    </row>
    <row r="773" spans="8:27" s="4" customFormat="1" x14ac:dyDescent="0.25">
      <c r="H773" s="48"/>
      <c r="AA773" s="91"/>
    </row>
    <row r="774" spans="8:27" s="4" customFormat="1" x14ac:dyDescent="0.25">
      <c r="H774" s="48"/>
      <c r="AA774" s="91"/>
    </row>
    <row r="775" spans="8:27" s="4" customFormat="1" x14ac:dyDescent="0.25">
      <c r="H775" s="48"/>
      <c r="AA775" s="91"/>
    </row>
    <row r="776" spans="8:27" s="4" customFormat="1" x14ac:dyDescent="0.25">
      <c r="H776" s="48"/>
      <c r="AA776" s="91"/>
    </row>
    <row r="777" spans="8:27" s="4" customFormat="1" x14ac:dyDescent="0.25">
      <c r="H777" s="48"/>
      <c r="AA777" s="91"/>
    </row>
    <row r="778" spans="8:27" s="4" customFormat="1" x14ac:dyDescent="0.25">
      <c r="H778" s="48"/>
      <c r="AA778" s="91"/>
    </row>
    <row r="779" spans="8:27" s="4" customFormat="1" x14ac:dyDescent="0.25">
      <c r="H779" s="48"/>
      <c r="AA779" s="91"/>
    </row>
    <row r="780" spans="8:27" s="4" customFormat="1" x14ac:dyDescent="0.25">
      <c r="H780" s="48"/>
      <c r="AA780" s="91"/>
    </row>
    <row r="781" spans="8:27" s="4" customFormat="1" x14ac:dyDescent="0.25">
      <c r="H781" s="48"/>
      <c r="AA781" s="91"/>
    </row>
    <row r="782" spans="8:27" s="4" customFormat="1" x14ac:dyDescent="0.25">
      <c r="H782" s="48"/>
      <c r="AA782" s="91"/>
    </row>
    <row r="783" spans="8:27" s="4" customFormat="1" x14ac:dyDescent="0.25">
      <c r="H783" s="48"/>
      <c r="AA783" s="91"/>
    </row>
    <row r="784" spans="8:27" s="4" customFormat="1" x14ac:dyDescent="0.25">
      <c r="H784" s="48"/>
      <c r="AA784" s="91"/>
    </row>
    <row r="785" spans="8:27" s="4" customFormat="1" x14ac:dyDescent="0.25">
      <c r="H785" s="48"/>
      <c r="AA785" s="91"/>
    </row>
    <row r="786" spans="8:27" s="4" customFormat="1" x14ac:dyDescent="0.25">
      <c r="H786" s="48"/>
      <c r="AA786" s="91"/>
    </row>
    <row r="787" spans="8:27" s="4" customFormat="1" x14ac:dyDescent="0.25">
      <c r="H787" s="48"/>
      <c r="AA787" s="91"/>
    </row>
    <row r="788" spans="8:27" s="4" customFormat="1" x14ac:dyDescent="0.25">
      <c r="H788" s="48"/>
      <c r="AA788" s="91"/>
    </row>
    <row r="789" spans="8:27" s="4" customFormat="1" x14ac:dyDescent="0.25">
      <c r="H789" s="48"/>
      <c r="AA789" s="91"/>
    </row>
    <row r="790" spans="8:27" s="4" customFormat="1" x14ac:dyDescent="0.25">
      <c r="H790" s="48"/>
      <c r="AA790" s="91"/>
    </row>
    <row r="791" spans="8:27" s="4" customFormat="1" x14ac:dyDescent="0.25">
      <c r="H791" s="48"/>
      <c r="AA791" s="91"/>
    </row>
    <row r="792" spans="8:27" s="4" customFormat="1" x14ac:dyDescent="0.25">
      <c r="H792" s="48"/>
      <c r="AA792" s="91"/>
    </row>
    <row r="793" spans="8:27" s="4" customFormat="1" x14ac:dyDescent="0.25">
      <c r="H793" s="48"/>
      <c r="AA793" s="91"/>
    </row>
    <row r="794" spans="8:27" s="4" customFormat="1" x14ac:dyDescent="0.25">
      <c r="H794" s="48"/>
      <c r="AA794" s="91"/>
    </row>
    <row r="795" spans="8:27" s="4" customFormat="1" x14ac:dyDescent="0.25">
      <c r="H795" s="48"/>
      <c r="AA795" s="91"/>
    </row>
    <row r="796" spans="8:27" s="4" customFormat="1" x14ac:dyDescent="0.25">
      <c r="H796" s="48"/>
      <c r="AA796" s="91"/>
    </row>
    <row r="797" spans="8:27" s="4" customFormat="1" x14ac:dyDescent="0.25">
      <c r="H797" s="48"/>
      <c r="AA797" s="91"/>
    </row>
    <row r="798" spans="8:27" s="4" customFormat="1" x14ac:dyDescent="0.25">
      <c r="H798" s="48"/>
      <c r="AA798" s="91"/>
    </row>
    <row r="799" spans="8:27" s="4" customFormat="1" x14ac:dyDescent="0.25">
      <c r="H799" s="48"/>
      <c r="AA799" s="91"/>
    </row>
    <row r="800" spans="8:27" s="4" customFormat="1" x14ac:dyDescent="0.25">
      <c r="H800" s="48"/>
      <c r="AA800" s="91"/>
    </row>
    <row r="801" spans="8:27" s="4" customFormat="1" x14ac:dyDescent="0.25">
      <c r="H801" s="48"/>
      <c r="AA801" s="91"/>
    </row>
    <row r="802" spans="8:27" s="4" customFormat="1" x14ac:dyDescent="0.25">
      <c r="H802" s="48"/>
      <c r="AA802" s="91"/>
    </row>
    <row r="803" spans="8:27" s="4" customFormat="1" x14ac:dyDescent="0.25">
      <c r="H803" s="48"/>
      <c r="AA803" s="91"/>
    </row>
    <row r="804" spans="8:27" s="4" customFormat="1" x14ac:dyDescent="0.25">
      <c r="H804" s="48"/>
      <c r="AA804" s="91"/>
    </row>
    <row r="805" spans="8:27" s="4" customFormat="1" x14ac:dyDescent="0.25">
      <c r="H805" s="48"/>
      <c r="AA805" s="91"/>
    </row>
    <row r="806" spans="8:27" s="4" customFormat="1" x14ac:dyDescent="0.25">
      <c r="H806" s="48"/>
      <c r="AA806" s="91"/>
    </row>
    <row r="807" spans="8:27" s="4" customFormat="1" x14ac:dyDescent="0.25">
      <c r="H807" s="48"/>
      <c r="AA807" s="91"/>
    </row>
    <row r="808" spans="8:27" s="4" customFormat="1" x14ac:dyDescent="0.25">
      <c r="H808" s="48"/>
      <c r="AA808" s="91"/>
    </row>
    <row r="809" spans="8:27" s="4" customFormat="1" x14ac:dyDescent="0.25">
      <c r="H809" s="48"/>
      <c r="AA809" s="91"/>
    </row>
    <row r="810" spans="8:27" s="4" customFormat="1" x14ac:dyDescent="0.25">
      <c r="H810" s="48"/>
      <c r="AA810" s="91"/>
    </row>
    <row r="811" spans="8:27" s="4" customFormat="1" x14ac:dyDescent="0.25">
      <c r="H811" s="48"/>
      <c r="AA811" s="91"/>
    </row>
    <row r="812" spans="8:27" s="4" customFormat="1" x14ac:dyDescent="0.25">
      <c r="H812" s="48"/>
      <c r="AA812" s="91"/>
    </row>
    <row r="813" spans="8:27" s="4" customFormat="1" x14ac:dyDescent="0.25">
      <c r="H813" s="48"/>
      <c r="AA813" s="91"/>
    </row>
    <row r="814" spans="8:27" s="4" customFormat="1" x14ac:dyDescent="0.25">
      <c r="H814" s="48"/>
      <c r="AA814" s="91"/>
    </row>
    <row r="815" spans="8:27" s="4" customFormat="1" x14ac:dyDescent="0.25">
      <c r="H815" s="48"/>
      <c r="AA815" s="91"/>
    </row>
    <row r="816" spans="8:27" s="4" customFormat="1" x14ac:dyDescent="0.25">
      <c r="H816" s="48"/>
      <c r="AA816" s="91"/>
    </row>
    <row r="817" spans="8:27" s="4" customFormat="1" x14ac:dyDescent="0.25">
      <c r="H817" s="48"/>
      <c r="AA817" s="91"/>
    </row>
    <row r="818" spans="8:27" s="4" customFormat="1" x14ac:dyDescent="0.25">
      <c r="H818" s="48"/>
      <c r="AA818" s="91"/>
    </row>
    <row r="819" spans="8:27" s="4" customFormat="1" x14ac:dyDescent="0.25">
      <c r="H819" s="48"/>
      <c r="AA819" s="91"/>
    </row>
    <row r="820" spans="8:27" s="4" customFormat="1" x14ac:dyDescent="0.25">
      <c r="H820" s="48"/>
      <c r="AA820" s="91"/>
    </row>
    <row r="821" spans="8:27" s="4" customFormat="1" x14ac:dyDescent="0.25">
      <c r="H821" s="48"/>
      <c r="AA821" s="91"/>
    </row>
    <row r="822" spans="8:27" s="4" customFormat="1" x14ac:dyDescent="0.25">
      <c r="H822" s="48"/>
      <c r="AA822" s="91"/>
    </row>
    <row r="823" spans="8:27" s="4" customFormat="1" x14ac:dyDescent="0.25">
      <c r="H823" s="48"/>
      <c r="AA823" s="91"/>
    </row>
    <row r="824" spans="8:27" s="4" customFormat="1" x14ac:dyDescent="0.25">
      <c r="H824" s="48"/>
      <c r="AA824" s="91"/>
    </row>
    <row r="825" spans="8:27" s="4" customFormat="1" x14ac:dyDescent="0.25">
      <c r="H825" s="48"/>
      <c r="AA825" s="91"/>
    </row>
    <row r="826" spans="8:27" s="4" customFormat="1" x14ac:dyDescent="0.25">
      <c r="H826" s="48"/>
      <c r="AA826" s="91"/>
    </row>
    <row r="827" spans="8:27" s="4" customFormat="1" x14ac:dyDescent="0.25">
      <c r="H827" s="48"/>
      <c r="AA827" s="91"/>
    </row>
    <row r="828" spans="8:27" s="4" customFormat="1" x14ac:dyDescent="0.25">
      <c r="H828" s="48"/>
      <c r="AA828" s="91"/>
    </row>
    <row r="829" spans="8:27" s="4" customFormat="1" x14ac:dyDescent="0.25">
      <c r="H829" s="48"/>
      <c r="AA829" s="91"/>
    </row>
    <row r="830" spans="8:27" s="4" customFormat="1" x14ac:dyDescent="0.25">
      <c r="H830" s="48"/>
      <c r="AA830" s="91"/>
    </row>
    <row r="831" spans="8:27" s="4" customFormat="1" x14ac:dyDescent="0.25">
      <c r="H831" s="48"/>
      <c r="AA831" s="91"/>
    </row>
    <row r="832" spans="8:27" s="4" customFormat="1" x14ac:dyDescent="0.25">
      <c r="H832" s="48"/>
      <c r="AA832" s="91"/>
    </row>
    <row r="833" spans="8:27" s="4" customFormat="1" x14ac:dyDescent="0.25">
      <c r="H833" s="48"/>
      <c r="AA833" s="91"/>
    </row>
    <row r="834" spans="8:27" s="4" customFormat="1" x14ac:dyDescent="0.25">
      <c r="H834" s="48"/>
      <c r="AA834" s="91"/>
    </row>
    <row r="835" spans="8:27" s="4" customFormat="1" x14ac:dyDescent="0.25">
      <c r="H835" s="48"/>
      <c r="AA835" s="91"/>
    </row>
    <row r="836" spans="8:27" s="4" customFormat="1" x14ac:dyDescent="0.25">
      <c r="H836" s="48"/>
      <c r="AA836" s="91"/>
    </row>
    <row r="837" spans="8:27" s="4" customFormat="1" x14ac:dyDescent="0.25">
      <c r="H837" s="48"/>
      <c r="AA837" s="91"/>
    </row>
    <row r="838" spans="8:27" s="4" customFormat="1" x14ac:dyDescent="0.25">
      <c r="H838" s="48"/>
      <c r="AA838" s="91"/>
    </row>
    <row r="839" spans="8:27" s="4" customFormat="1" x14ac:dyDescent="0.25">
      <c r="H839" s="48"/>
      <c r="AA839" s="91"/>
    </row>
    <row r="840" spans="8:27" s="4" customFormat="1" x14ac:dyDescent="0.25">
      <c r="H840" s="48"/>
      <c r="AA840" s="91"/>
    </row>
    <row r="841" spans="8:27" s="4" customFormat="1" x14ac:dyDescent="0.25">
      <c r="H841" s="48"/>
      <c r="AA841" s="91"/>
    </row>
    <row r="842" spans="8:27" s="4" customFormat="1" x14ac:dyDescent="0.25">
      <c r="H842" s="48"/>
      <c r="AA842" s="91"/>
    </row>
    <row r="843" spans="8:27" s="4" customFormat="1" x14ac:dyDescent="0.25">
      <c r="H843" s="48"/>
      <c r="AA843" s="91"/>
    </row>
    <row r="844" spans="8:27" s="4" customFormat="1" x14ac:dyDescent="0.25">
      <c r="H844" s="48"/>
      <c r="AA844" s="91"/>
    </row>
    <row r="845" spans="8:27" s="4" customFormat="1" x14ac:dyDescent="0.25">
      <c r="H845" s="48"/>
      <c r="AA845" s="91"/>
    </row>
    <row r="846" spans="8:27" s="4" customFormat="1" x14ac:dyDescent="0.25">
      <c r="H846" s="48"/>
      <c r="AA846" s="91"/>
    </row>
    <row r="847" spans="8:27" s="4" customFormat="1" x14ac:dyDescent="0.25">
      <c r="H847" s="48"/>
      <c r="AA847" s="91"/>
    </row>
    <row r="848" spans="8:27" s="4" customFormat="1" x14ac:dyDescent="0.25">
      <c r="H848" s="48"/>
      <c r="AA848" s="91"/>
    </row>
    <row r="849" spans="8:27" s="4" customFormat="1" x14ac:dyDescent="0.25">
      <c r="H849" s="48"/>
      <c r="AA849" s="91"/>
    </row>
    <row r="850" spans="8:27" s="4" customFormat="1" x14ac:dyDescent="0.25">
      <c r="H850" s="48"/>
      <c r="AA850" s="91"/>
    </row>
    <row r="851" spans="8:27" s="4" customFormat="1" x14ac:dyDescent="0.25">
      <c r="H851" s="48"/>
      <c r="AA851" s="91"/>
    </row>
    <row r="852" spans="8:27" s="4" customFormat="1" x14ac:dyDescent="0.25">
      <c r="H852" s="48"/>
      <c r="AA852" s="91"/>
    </row>
    <row r="853" spans="8:27" s="4" customFormat="1" x14ac:dyDescent="0.25">
      <c r="H853" s="48"/>
      <c r="AA853" s="91"/>
    </row>
    <row r="854" spans="8:27" s="4" customFormat="1" x14ac:dyDescent="0.25">
      <c r="H854" s="48"/>
      <c r="AA854" s="91"/>
    </row>
    <row r="855" spans="8:27" s="4" customFormat="1" x14ac:dyDescent="0.25">
      <c r="H855" s="48"/>
      <c r="AA855" s="91"/>
    </row>
    <row r="856" spans="8:27" s="4" customFormat="1" x14ac:dyDescent="0.25">
      <c r="H856" s="48"/>
      <c r="AA856" s="91"/>
    </row>
    <row r="857" spans="8:27" s="4" customFormat="1" x14ac:dyDescent="0.25">
      <c r="H857" s="48"/>
      <c r="AA857" s="91"/>
    </row>
    <row r="858" spans="8:27" s="4" customFormat="1" x14ac:dyDescent="0.25">
      <c r="H858" s="48"/>
      <c r="AA858" s="91"/>
    </row>
    <row r="859" spans="8:27" s="4" customFormat="1" x14ac:dyDescent="0.25">
      <c r="H859" s="48"/>
      <c r="AA859" s="91"/>
    </row>
    <row r="860" spans="8:27" s="4" customFormat="1" x14ac:dyDescent="0.25">
      <c r="H860" s="48"/>
      <c r="AA860" s="91"/>
    </row>
    <row r="861" spans="8:27" s="4" customFormat="1" x14ac:dyDescent="0.25">
      <c r="H861" s="48"/>
      <c r="AA861" s="91"/>
    </row>
    <row r="862" spans="8:27" s="4" customFormat="1" x14ac:dyDescent="0.25">
      <c r="H862" s="48"/>
      <c r="AA862" s="91"/>
    </row>
    <row r="863" spans="8:27" s="4" customFormat="1" x14ac:dyDescent="0.25">
      <c r="H863" s="48"/>
      <c r="AA863" s="91"/>
    </row>
    <row r="864" spans="8:27" s="4" customFormat="1" x14ac:dyDescent="0.25">
      <c r="H864" s="48"/>
      <c r="AA864" s="91"/>
    </row>
    <row r="865" spans="8:27" s="4" customFormat="1" x14ac:dyDescent="0.25">
      <c r="H865" s="48"/>
      <c r="AA865" s="91"/>
    </row>
    <row r="866" spans="8:27" s="4" customFormat="1" x14ac:dyDescent="0.25">
      <c r="H866" s="48"/>
      <c r="AA866" s="91"/>
    </row>
    <row r="867" spans="8:27" s="4" customFormat="1" x14ac:dyDescent="0.25">
      <c r="H867" s="48"/>
      <c r="AA867" s="91"/>
    </row>
    <row r="868" spans="8:27" s="4" customFormat="1" x14ac:dyDescent="0.25">
      <c r="H868" s="48"/>
      <c r="AA868" s="91"/>
    </row>
    <row r="869" spans="8:27" s="4" customFormat="1" x14ac:dyDescent="0.25">
      <c r="H869" s="48"/>
      <c r="AA869" s="91"/>
    </row>
    <row r="870" spans="8:27" s="4" customFormat="1" x14ac:dyDescent="0.25">
      <c r="H870" s="48"/>
      <c r="AA870" s="91"/>
    </row>
    <row r="871" spans="8:27" s="4" customFormat="1" x14ac:dyDescent="0.25">
      <c r="H871" s="48"/>
      <c r="AA871" s="91"/>
    </row>
    <row r="872" spans="8:27" s="4" customFormat="1" x14ac:dyDescent="0.25">
      <c r="H872" s="48"/>
      <c r="AA872" s="91"/>
    </row>
    <row r="873" spans="8:27" s="4" customFormat="1" x14ac:dyDescent="0.25">
      <c r="H873" s="48"/>
      <c r="AA873" s="91"/>
    </row>
    <row r="874" spans="8:27" s="4" customFormat="1" x14ac:dyDescent="0.25">
      <c r="H874" s="48"/>
      <c r="AA874" s="91"/>
    </row>
    <row r="875" spans="8:27" s="4" customFormat="1" x14ac:dyDescent="0.25">
      <c r="H875" s="48"/>
      <c r="AA875" s="91"/>
    </row>
    <row r="876" spans="8:27" s="4" customFormat="1" x14ac:dyDescent="0.25">
      <c r="H876" s="48"/>
      <c r="AA876" s="91"/>
    </row>
    <row r="877" spans="8:27" s="4" customFormat="1" x14ac:dyDescent="0.25">
      <c r="H877" s="48"/>
      <c r="AA877" s="91"/>
    </row>
    <row r="878" spans="8:27" s="4" customFormat="1" x14ac:dyDescent="0.25">
      <c r="H878" s="48"/>
      <c r="AA878" s="91"/>
    </row>
    <row r="879" spans="8:27" s="4" customFormat="1" x14ac:dyDescent="0.25">
      <c r="H879" s="48"/>
      <c r="AA879" s="91"/>
    </row>
    <row r="880" spans="8:27" s="4" customFormat="1" x14ac:dyDescent="0.25">
      <c r="H880" s="48"/>
      <c r="AA880" s="91"/>
    </row>
    <row r="881" spans="8:27" s="4" customFormat="1" x14ac:dyDescent="0.25">
      <c r="H881" s="48"/>
      <c r="AA881" s="91"/>
    </row>
    <row r="882" spans="8:27" s="4" customFormat="1" x14ac:dyDescent="0.25">
      <c r="H882" s="48"/>
      <c r="AA882" s="91"/>
    </row>
    <row r="883" spans="8:27" s="4" customFormat="1" x14ac:dyDescent="0.25">
      <c r="H883" s="48"/>
      <c r="AA883" s="91"/>
    </row>
    <row r="884" spans="8:27" s="4" customFormat="1" x14ac:dyDescent="0.25">
      <c r="H884" s="48"/>
      <c r="AA884" s="91"/>
    </row>
    <row r="885" spans="8:27" s="4" customFormat="1" x14ac:dyDescent="0.25">
      <c r="H885" s="48"/>
      <c r="AA885" s="91"/>
    </row>
    <row r="886" spans="8:27" s="4" customFormat="1" x14ac:dyDescent="0.25">
      <c r="H886" s="48"/>
      <c r="AA886" s="91"/>
    </row>
    <row r="887" spans="8:27" s="4" customFormat="1" x14ac:dyDescent="0.25">
      <c r="H887" s="48"/>
      <c r="AA887" s="91"/>
    </row>
    <row r="888" spans="8:27" s="4" customFormat="1" x14ac:dyDescent="0.25">
      <c r="H888" s="48"/>
      <c r="AA888" s="91"/>
    </row>
    <row r="889" spans="8:27" s="4" customFormat="1" x14ac:dyDescent="0.25">
      <c r="H889" s="48"/>
      <c r="AA889" s="91"/>
    </row>
    <row r="890" spans="8:27" s="4" customFormat="1" x14ac:dyDescent="0.25">
      <c r="H890" s="48"/>
      <c r="AA890" s="91"/>
    </row>
    <row r="891" spans="8:27" s="4" customFormat="1" x14ac:dyDescent="0.25">
      <c r="H891" s="48"/>
      <c r="AA891" s="91"/>
    </row>
    <row r="892" spans="8:27" s="4" customFormat="1" x14ac:dyDescent="0.25">
      <c r="H892" s="48"/>
      <c r="AA892" s="91"/>
    </row>
    <row r="893" spans="8:27" s="4" customFormat="1" x14ac:dyDescent="0.25">
      <c r="H893" s="48"/>
      <c r="AA893" s="91"/>
    </row>
    <row r="894" spans="8:27" s="4" customFormat="1" x14ac:dyDescent="0.25">
      <c r="H894" s="48"/>
      <c r="AA894" s="91"/>
    </row>
    <row r="895" spans="8:27" s="4" customFormat="1" x14ac:dyDescent="0.25">
      <c r="H895" s="48"/>
      <c r="AA895" s="91"/>
    </row>
    <row r="896" spans="8:27" s="4" customFormat="1" x14ac:dyDescent="0.25">
      <c r="H896" s="48"/>
      <c r="AA896" s="91"/>
    </row>
    <row r="897" spans="8:27" s="4" customFormat="1" x14ac:dyDescent="0.25">
      <c r="H897" s="48"/>
      <c r="AA897" s="91"/>
    </row>
    <row r="898" spans="8:27" s="4" customFormat="1" x14ac:dyDescent="0.25">
      <c r="H898" s="48"/>
      <c r="AA898" s="91"/>
    </row>
    <row r="899" spans="8:27" s="4" customFormat="1" x14ac:dyDescent="0.25">
      <c r="H899" s="48"/>
      <c r="AA899" s="91"/>
    </row>
    <row r="900" spans="8:27" s="4" customFormat="1" x14ac:dyDescent="0.25">
      <c r="H900" s="48"/>
      <c r="AA900" s="91"/>
    </row>
    <row r="901" spans="8:27" s="4" customFormat="1" x14ac:dyDescent="0.25">
      <c r="H901" s="48"/>
      <c r="AA901" s="91"/>
    </row>
    <row r="902" spans="8:27" s="4" customFormat="1" x14ac:dyDescent="0.25">
      <c r="H902" s="48"/>
      <c r="AA902" s="91"/>
    </row>
    <row r="903" spans="8:27" s="4" customFormat="1" x14ac:dyDescent="0.25">
      <c r="H903" s="48"/>
      <c r="AA903" s="91"/>
    </row>
    <row r="904" spans="8:27" s="4" customFormat="1" x14ac:dyDescent="0.25">
      <c r="H904" s="48"/>
      <c r="AA904" s="91"/>
    </row>
    <row r="905" spans="8:27" s="4" customFormat="1" x14ac:dyDescent="0.25">
      <c r="H905" s="48"/>
      <c r="AA905" s="91"/>
    </row>
    <row r="906" spans="8:27" s="4" customFormat="1" x14ac:dyDescent="0.25">
      <c r="H906" s="48"/>
      <c r="AA906" s="91"/>
    </row>
    <row r="907" spans="8:27" s="4" customFormat="1" x14ac:dyDescent="0.25">
      <c r="H907" s="48"/>
      <c r="AA907" s="91"/>
    </row>
    <row r="908" spans="8:27" s="4" customFormat="1" x14ac:dyDescent="0.25">
      <c r="H908" s="48"/>
      <c r="AA908" s="91"/>
    </row>
    <row r="909" spans="8:27" s="4" customFormat="1" x14ac:dyDescent="0.25">
      <c r="H909" s="48"/>
      <c r="AA909" s="91"/>
    </row>
    <row r="910" spans="8:27" s="4" customFormat="1" x14ac:dyDescent="0.25">
      <c r="H910" s="48"/>
      <c r="AA910" s="91"/>
    </row>
    <row r="911" spans="8:27" s="4" customFormat="1" x14ac:dyDescent="0.25">
      <c r="H911" s="48"/>
      <c r="AA911" s="91"/>
    </row>
    <row r="912" spans="8:27" s="4" customFormat="1" x14ac:dyDescent="0.25">
      <c r="H912" s="48"/>
      <c r="AA912" s="91"/>
    </row>
    <row r="913" spans="8:27" s="4" customFormat="1" x14ac:dyDescent="0.25">
      <c r="H913" s="48"/>
      <c r="AA913" s="91"/>
    </row>
    <row r="914" spans="8:27" s="4" customFormat="1" x14ac:dyDescent="0.25">
      <c r="H914" s="48"/>
      <c r="AA914" s="91"/>
    </row>
    <row r="915" spans="8:27" s="4" customFormat="1" x14ac:dyDescent="0.25">
      <c r="H915" s="48"/>
      <c r="AA915" s="91"/>
    </row>
    <row r="916" spans="8:27" s="4" customFormat="1" x14ac:dyDescent="0.25">
      <c r="H916" s="48"/>
      <c r="AA916" s="91"/>
    </row>
    <row r="917" spans="8:27" s="4" customFormat="1" x14ac:dyDescent="0.25">
      <c r="H917" s="48"/>
      <c r="AA917" s="91"/>
    </row>
    <row r="918" spans="8:27" s="4" customFormat="1" x14ac:dyDescent="0.25">
      <c r="H918" s="48"/>
      <c r="AA918" s="91"/>
    </row>
    <row r="919" spans="8:27" s="4" customFormat="1" x14ac:dyDescent="0.25">
      <c r="H919" s="48"/>
      <c r="AA919" s="91"/>
    </row>
    <row r="920" spans="8:27" s="4" customFormat="1" x14ac:dyDescent="0.25">
      <c r="H920" s="48"/>
      <c r="AA920" s="91"/>
    </row>
    <row r="921" spans="8:27" s="4" customFormat="1" x14ac:dyDescent="0.25">
      <c r="H921" s="48"/>
      <c r="AA921" s="91"/>
    </row>
    <row r="922" spans="8:27" s="4" customFormat="1" x14ac:dyDescent="0.25">
      <c r="H922" s="48"/>
      <c r="AA922" s="91"/>
    </row>
    <row r="923" spans="8:27" s="4" customFormat="1" x14ac:dyDescent="0.25">
      <c r="H923" s="48"/>
      <c r="AA923" s="91"/>
    </row>
    <row r="924" spans="8:27" s="4" customFormat="1" x14ac:dyDescent="0.25">
      <c r="H924" s="48"/>
      <c r="AA924" s="91"/>
    </row>
    <row r="925" spans="8:27" s="4" customFormat="1" x14ac:dyDescent="0.25">
      <c r="H925" s="48"/>
      <c r="AA925" s="91"/>
    </row>
    <row r="926" spans="8:27" s="4" customFormat="1" x14ac:dyDescent="0.25">
      <c r="H926" s="48"/>
      <c r="AA926" s="91"/>
    </row>
    <row r="927" spans="8:27" s="4" customFormat="1" x14ac:dyDescent="0.25">
      <c r="H927" s="48"/>
      <c r="AA927" s="91"/>
    </row>
    <row r="928" spans="8:27" s="4" customFormat="1" x14ac:dyDescent="0.25">
      <c r="H928" s="48"/>
      <c r="AA928" s="91"/>
    </row>
    <row r="929" spans="8:27" s="4" customFormat="1" x14ac:dyDescent="0.25">
      <c r="H929" s="48"/>
      <c r="AA929" s="91"/>
    </row>
    <row r="930" spans="8:27" s="4" customFormat="1" x14ac:dyDescent="0.25">
      <c r="H930" s="48"/>
      <c r="AA930" s="91"/>
    </row>
    <row r="931" spans="8:27" s="4" customFormat="1" x14ac:dyDescent="0.25">
      <c r="H931" s="48"/>
      <c r="AA931" s="91"/>
    </row>
    <row r="932" spans="8:27" s="4" customFormat="1" x14ac:dyDescent="0.25">
      <c r="H932" s="48"/>
      <c r="AA932" s="91"/>
    </row>
    <row r="933" spans="8:27" s="4" customFormat="1" x14ac:dyDescent="0.25">
      <c r="H933" s="48"/>
      <c r="AA933" s="91"/>
    </row>
    <row r="934" spans="8:27" s="4" customFormat="1" x14ac:dyDescent="0.25">
      <c r="H934" s="48"/>
      <c r="AA934" s="91"/>
    </row>
    <row r="935" spans="8:27" s="4" customFormat="1" x14ac:dyDescent="0.25">
      <c r="H935" s="48"/>
      <c r="AA935" s="91"/>
    </row>
    <row r="936" spans="8:27" s="4" customFormat="1" x14ac:dyDescent="0.25">
      <c r="H936" s="48"/>
      <c r="AA936" s="91"/>
    </row>
    <row r="937" spans="8:27" s="4" customFormat="1" x14ac:dyDescent="0.25">
      <c r="H937" s="48"/>
      <c r="AA937" s="91"/>
    </row>
    <row r="938" spans="8:27" s="4" customFormat="1" x14ac:dyDescent="0.25">
      <c r="H938" s="48"/>
      <c r="AA938" s="91"/>
    </row>
    <row r="939" spans="8:27" s="4" customFormat="1" x14ac:dyDescent="0.25">
      <c r="H939" s="48"/>
      <c r="AA939" s="91"/>
    </row>
    <row r="940" spans="8:27" s="4" customFormat="1" x14ac:dyDescent="0.25">
      <c r="H940" s="48"/>
      <c r="AA940" s="91"/>
    </row>
    <row r="941" spans="8:27" s="4" customFormat="1" x14ac:dyDescent="0.25">
      <c r="H941" s="48"/>
      <c r="AA941" s="91"/>
    </row>
    <row r="942" spans="8:27" s="4" customFormat="1" x14ac:dyDescent="0.25">
      <c r="H942" s="48"/>
      <c r="AA942" s="91"/>
    </row>
    <row r="943" spans="8:27" s="4" customFormat="1" x14ac:dyDescent="0.25">
      <c r="H943" s="48"/>
      <c r="AA943" s="91"/>
    </row>
    <row r="944" spans="8:27" s="4" customFormat="1" x14ac:dyDescent="0.25">
      <c r="H944" s="48"/>
      <c r="AA944" s="91"/>
    </row>
    <row r="945" spans="8:27" s="4" customFormat="1" x14ac:dyDescent="0.25">
      <c r="H945" s="48"/>
      <c r="AA945" s="91"/>
    </row>
    <row r="946" spans="8:27" s="4" customFormat="1" x14ac:dyDescent="0.25">
      <c r="H946" s="48"/>
      <c r="AA946" s="91"/>
    </row>
    <row r="947" spans="8:27" s="4" customFormat="1" x14ac:dyDescent="0.25">
      <c r="H947" s="48"/>
      <c r="AA947" s="91"/>
    </row>
    <row r="948" spans="8:27" s="4" customFormat="1" x14ac:dyDescent="0.25">
      <c r="H948" s="48"/>
      <c r="AA948" s="91"/>
    </row>
    <row r="949" spans="8:27" s="4" customFormat="1" x14ac:dyDescent="0.25">
      <c r="H949" s="48"/>
      <c r="AA949" s="91"/>
    </row>
    <row r="950" spans="8:27" s="4" customFormat="1" x14ac:dyDescent="0.25">
      <c r="H950" s="48"/>
      <c r="AA950" s="91"/>
    </row>
    <row r="951" spans="8:27" s="4" customFormat="1" x14ac:dyDescent="0.25">
      <c r="H951" s="48"/>
      <c r="AA951" s="91"/>
    </row>
    <row r="952" spans="8:27" s="4" customFormat="1" x14ac:dyDescent="0.25">
      <c r="H952" s="48"/>
      <c r="AA952" s="91"/>
    </row>
    <row r="953" spans="8:27" s="4" customFormat="1" x14ac:dyDescent="0.25">
      <c r="H953" s="48"/>
      <c r="AA953" s="91"/>
    </row>
    <row r="954" spans="8:27" s="4" customFormat="1" x14ac:dyDescent="0.25">
      <c r="H954" s="48"/>
      <c r="AA954" s="91"/>
    </row>
    <row r="955" spans="8:27" s="4" customFormat="1" x14ac:dyDescent="0.25">
      <c r="H955" s="48"/>
      <c r="AA955" s="91"/>
    </row>
    <row r="956" spans="8:27" s="4" customFormat="1" x14ac:dyDescent="0.25">
      <c r="H956" s="48"/>
      <c r="AA956" s="91"/>
    </row>
    <row r="957" spans="8:27" s="4" customFormat="1" x14ac:dyDescent="0.25">
      <c r="H957" s="48"/>
      <c r="AA957" s="91"/>
    </row>
    <row r="958" spans="8:27" s="4" customFormat="1" x14ac:dyDescent="0.25">
      <c r="H958" s="48"/>
      <c r="AA958" s="91"/>
    </row>
    <row r="959" spans="8:27" s="4" customFormat="1" x14ac:dyDescent="0.25">
      <c r="H959" s="48"/>
      <c r="AA959" s="91"/>
    </row>
    <row r="960" spans="8:27" s="4" customFormat="1" x14ac:dyDescent="0.25">
      <c r="H960" s="48"/>
      <c r="AA960" s="91"/>
    </row>
    <row r="961" spans="8:27" s="4" customFormat="1" x14ac:dyDescent="0.25">
      <c r="H961" s="48"/>
      <c r="AA961" s="91"/>
    </row>
    <row r="962" spans="8:27" s="4" customFormat="1" x14ac:dyDescent="0.25">
      <c r="H962" s="48"/>
      <c r="AA962" s="91"/>
    </row>
    <row r="963" spans="8:27" s="4" customFormat="1" x14ac:dyDescent="0.25">
      <c r="H963" s="48"/>
      <c r="AA963" s="91"/>
    </row>
    <row r="964" spans="8:27" s="4" customFormat="1" x14ac:dyDescent="0.25">
      <c r="H964" s="48"/>
      <c r="AA964" s="91"/>
    </row>
    <row r="965" spans="8:27" s="4" customFormat="1" x14ac:dyDescent="0.25">
      <c r="H965" s="48"/>
      <c r="AA965" s="91"/>
    </row>
    <row r="966" spans="8:27" s="4" customFormat="1" x14ac:dyDescent="0.25">
      <c r="H966" s="48"/>
      <c r="AA966" s="91"/>
    </row>
    <row r="967" spans="8:27" s="4" customFormat="1" x14ac:dyDescent="0.25">
      <c r="H967" s="48"/>
      <c r="AA967" s="91"/>
    </row>
    <row r="968" spans="8:27" s="4" customFormat="1" x14ac:dyDescent="0.25">
      <c r="H968" s="48"/>
      <c r="AA968" s="91"/>
    </row>
    <row r="969" spans="8:27" s="4" customFormat="1" x14ac:dyDescent="0.25">
      <c r="H969" s="48"/>
      <c r="AA969" s="91"/>
    </row>
    <row r="970" spans="8:27" s="4" customFormat="1" x14ac:dyDescent="0.25">
      <c r="H970" s="48"/>
      <c r="AA970" s="91"/>
    </row>
    <row r="971" spans="8:27" s="4" customFormat="1" x14ac:dyDescent="0.25">
      <c r="H971" s="48"/>
      <c r="AA971" s="91"/>
    </row>
    <row r="972" spans="8:27" s="4" customFormat="1" x14ac:dyDescent="0.25">
      <c r="H972" s="48"/>
      <c r="AA972" s="91"/>
    </row>
    <row r="973" spans="8:27" s="4" customFormat="1" x14ac:dyDescent="0.25">
      <c r="H973" s="48"/>
      <c r="AA973" s="91"/>
    </row>
    <row r="974" spans="8:27" s="4" customFormat="1" x14ac:dyDescent="0.25">
      <c r="H974" s="48"/>
      <c r="AA974" s="91"/>
    </row>
    <row r="975" spans="8:27" s="4" customFormat="1" x14ac:dyDescent="0.25">
      <c r="H975" s="48"/>
      <c r="AA975" s="91"/>
    </row>
    <row r="976" spans="8:27" s="4" customFormat="1" x14ac:dyDescent="0.25">
      <c r="H976" s="48"/>
      <c r="AA976" s="91"/>
    </row>
    <row r="977" spans="8:27" s="4" customFormat="1" x14ac:dyDescent="0.25">
      <c r="H977" s="48"/>
      <c r="AA977" s="91"/>
    </row>
    <row r="978" spans="8:27" s="4" customFormat="1" x14ac:dyDescent="0.25">
      <c r="H978" s="48"/>
      <c r="AA978" s="91"/>
    </row>
    <row r="979" spans="8:27" s="4" customFormat="1" x14ac:dyDescent="0.25">
      <c r="H979" s="48"/>
      <c r="AA979" s="91"/>
    </row>
    <row r="980" spans="8:27" s="4" customFormat="1" x14ac:dyDescent="0.25">
      <c r="H980" s="48"/>
      <c r="AA980" s="91"/>
    </row>
    <row r="981" spans="8:27" s="4" customFormat="1" x14ac:dyDescent="0.25">
      <c r="H981" s="48"/>
      <c r="AA981" s="91"/>
    </row>
    <row r="982" spans="8:27" s="4" customFormat="1" x14ac:dyDescent="0.25">
      <c r="H982" s="48"/>
      <c r="AA982" s="91"/>
    </row>
    <row r="983" spans="8:27" s="4" customFormat="1" x14ac:dyDescent="0.25">
      <c r="H983" s="48"/>
      <c r="AA983" s="91"/>
    </row>
    <row r="984" spans="8:27" s="4" customFormat="1" x14ac:dyDescent="0.25">
      <c r="H984" s="48"/>
      <c r="AA984" s="91"/>
    </row>
    <row r="985" spans="8:27" s="4" customFormat="1" x14ac:dyDescent="0.25">
      <c r="H985" s="48"/>
      <c r="AA985" s="91"/>
    </row>
    <row r="986" spans="8:27" s="4" customFormat="1" x14ac:dyDescent="0.25">
      <c r="H986" s="48"/>
      <c r="AA986" s="91"/>
    </row>
    <row r="987" spans="8:27" s="4" customFormat="1" x14ac:dyDescent="0.25">
      <c r="H987" s="48"/>
      <c r="AA987" s="91"/>
    </row>
    <row r="988" spans="8:27" s="4" customFormat="1" x14ac:dyDescent="0.25">
      <c r="H988" s="48"/>
      <c r="AA988" s="91"/>
    </row>
    <row r="989" spans="8:27" s="4" customFormat="1" x14ac:dyDescent="0.25">
      <c r="H989" s="48"/>
      <c r="AA989" s="91"/>
    </row>
    <row r="990" spans="8:27" s="4" customFormat="1" x14ac:dyDescent="0.25">
      <c r="H990" s="48"/>
      <c r="AA990" s="91"/>
    </row>
    <row r="991" spans="8:27" s="4" customFormat="1" x14ac:dyDescent="0.25">
      <c r="H991" s="48"/>
      <c r="AA991" s="91"/>
    </row>
    <row r="992" spans="8:27" s="4" customFormat="1" x14ac:dyDescent="0.25">
      <c r="H992" s="48"/>
      <c r="AA992" s="91"/>
    </row>
    <row r="993" spans="8:27" s="4" customFormat="1" x14ac:dyDescent="0.25">
      <c r="H993" s="48"/>
      <c r="AA993" s="91"/>
    </row>
    <row r="994" spans="8:27" s="4" customFormat="1" x14ac:dyDescent="0.25">
      <c r="H994" s="48"/>
      <c r="AA994" s="91"/>
    </row>
    <row r="995" spans="8:27" s="4" customFormat="1" x14ac:dyDescent="0.25">
      <c r="H995" s="48"/>
      <c r="AA995" s="91"/>
    </row>
    <row r="996" spans="8:27" s="4" customFormat="1" x14ac:dyDescent="0.25">
      <c r="H996" s="48"/>
      <c r="AA996" s="91"/>
    </row>
    <row r="997" spans="8:27" s="4" customFormat="1" x14ac:dyDescent="0.25">
      <c r="H997" s="48"/>
      <c r="AA997" s="91"/>
    </row>
    <row r="998" spans="8:27" s="4" customFormat="1" x14ac:dyDescent="0.25">
      <c r="H998" s="48"/>
      <c r="AA998" s="91"/>
    </row>
    <row r="999" spans="8:27" s="4" customFormat="1" x14ac:dyDescent="0.25">
      <c r="H999" s="48"/>
      <c r="AA999" s="91"/>
    </row>
    <row r="1000" spans="8:27" s="4" customFormat="1" x14ac:dyDescent="0.25">
      <c r="H1000" s="48"/>
      <c r="AA1000" s="91"/>
    </row>
    <row r="1001" spans="8:27" s="4" customFormat="1" x14ac:dyDescent="0.25">
      <c r="H1001" s="48"/>
      <c r="AA1001" s="91"/>
    </row>
    <row r="1002" spans="8:27" s="4" customFormat="1" x14ac:dyDescent="0.25">
      <c r="H1002" s="48"/>
      <c r="AA1002" s="91"/>
    </row>
    <row r="1003" spans="8:27" s="4" customFormat="1" x14ac:dyDescent="0.25">
      <c r="H1003" s="48"/>
      <c r="AA1003" s="91"/>
    </row>
    <row r="1004" spans="8:27" s="4" customFormat="1" x14ac:dyDescent="0.25">
      <c r="H1004" s="48"/>
      <c r="AA1004" s="91"/>
    </row>
    <row r="1005" spans="8:27" s="4" customFormat="1" x14ac:dyDescent="0.25">
      <c r="H1005" s="48"/>
      <c r="AA1005" s="91"/>
    </row>
    <row r="1006" spans="8:27" s="4" customFormat="1" x14ac:dyDescent="0.25">
      <c r="H1006" s="48"/>
      <c r="AA1006" s="91"/>
    </row>
    <row r="1007" spans="8:27" s="4" customFormat="1" x14ac:dyDescent="0.25">
      <c r="H1007" s="48"/>
      <c r="AA1007" s="91"/>
    </row>
    <row r="1008" spans="8:27" s="4" customFormat="1" x14ac:dyDescent="0.25">
      <c r="H1008" s="48"/>
      <c r="AA1008" s="91"/>
    </row>
    <row r="1009" spans="8:27" s="4" customFormat="1" x14ac:dyDescent="0.25">
      <c r="H1009" s="48"/>
      <c r="AA1009" s="91"/>
    </row>
    <row r="1010" spans="8:27" s="4" customFormat="1" x14ac:dyDescent="0.25">
      <c r="H1010" s="48"/>
      <c r="AA1010" s="91"/>
    </row>
    <row r="1011" spans="8:27" s="4" customFormat="1" x14ac:dyDescent="0.25">
      <c r="H1011" s="48"/>
      <c r="AA1011" s="91"/>
    </row>
    <row r="1012" spans="8:27" s="4" customFormat="1" x14ac:dyDescent="0.25">
      <c r="H1012" s="48"/>
      <c r="AA1012" s="91"/>
    </row>
    <row r="1013" spans="8:27" s="4" customFormat="1" x14ac:dyDescent="0.25">
      <c r="H1013" s="48"/>
      <c r="AA1013" s="91"/>
    </row>
    <row r="1014" spans="8:27" s="4" customFormat="1" x14ac:dyDescent="0.25">
      <c r="H1014" s="48"/>
      <c r="AA1014" s="91"/>
    </row>
    <row r="1015" spans="8:27" s="4" customFormat="1" x14ac:dyDescent="0.25">
      <c r="H1015" s="48"/>
      <c r="AA1015" s="91"/>
    </row>
    <row r="1016" spans="8:27" s="4" customFormat="1" x14ac:dyDescent="0.25">
      <c r="H1016" s="48"/>
      <c r="AA1016" s="91"/>
    </row>
    <row r="1017" spans="8:27" s="4" customFormat="1" x14ac:dyDescent="0.25">
      <c r="H1017" s="48"/>
      <c r="AA1017" s="91"/>
    </row>
    <row r="1018" spans="8:27" s="4" customFormat="1" x14ac:dyDescent="0.25">
      <c r="H1018" s="48"/>
      <c r="AA1018" s="91"/>
    </row>
    <row r="1019" spans="8:27" s="4" customFormat="1" x14ac:dyDescent="0.25">
      <c r="H1019" s="48"/>
      <c r="AA1019" s="91"/>
    </row>
    <row r="1020" spans="8:27" s="4" customFormat="1" x14ac:dyDescent="0.25">
      <c r="H1020" s="48"/>
      <c r="AA1020" s="91"/>
    </row>
    <row r="1021" spans="8:27" s="4" customFormat="1" x14ac:dyDescent="0.25">
      <c r="H1021" s="48"/>
      <c r="AA1021" s="91"/>
    </row>
    <row r="1022" spans="8:27" s="4" customFormat="1" x14ac:dyDescent="0.25">
      <c r="H1022" s="48"/>
      <c r="AA1022" s="91"/>
    </row>
    <row r="1023" spans="8:27" s="4" customFormat="1" x14ac:dyDescent="0.25">
      <c r="H1023" s="48"/>
      <c r="AA1023" s="91"/>
    </row>
    <row r="1024" spans="8:27" s="4" customFormat="1" x14ac:dyDescent="0.25">
      <c r="H1024" s="48"/>
      <c r="AA1024" s="91"/>
    </row>
    <row r="1025" spans="8:27" s="4" customFormat="1" x14ac:dyDescent="0.25">
      <c r="H1025" s="48"/>
      <c r="AA1025" s="91"/>
    </row>
    <row r="1026" spans="8:27" s="4" customFormat="1" x14ac:dyDescent="0.25">
      <c r="H1026" s="48"/>
      <c r="AA1026" s="91"/>
    </row>
    <row r="1027" spans="8:27" s="4" customFormat="1" x14ac:dyDescent="0.25">
      <c r="H1027" s="48"/>
      <c r="AA1027" s="91"/>
    </row>
    <row r="1028" spans="8:27" s="4" customFormat="1" x14ac:dyDescent="0.25">
      <c r="H1028" s="48"/>
      <c r="AA1028" s="91"/>
    </row>
    <row r="1029" spans="8:27" s="4" customFormat="1" x14ac:dyDescent="0.25">
      <c r="H1029" s="48"/>
      <c r="AA1029" s="91"/>
    </row>
    <row r="1030" spans="8:27" s="4" customFormat="1" x14ac:dyDescent="0.25">
      <c r="H1030" s="48"/>
      <c r="AA1030" s="91"/>
    </row>
    <row r="1031" spans="8:27" s="4" customFormat="1" x14ac:dyDescent="0.25">
      <c r="H1031" s="48"/>
      <c r="AA1031" s="91"/>
    </row>
    <row r="1032" spans="8:27" s="4" customFormat="1" x14ac:dyDescent="0.25">
      <c r="H1032" s="48"/>
      <c r="AA1032" s="91"/>
    </row>
    <row r="1033" spans="8:27" s="4" customFormat="1" x14ac:dyDescent="0.25">
      <c r="H1033" s="48"/>
      <c r="AA1033" s="91"/>
    </row>
    <row r="1034" spans="8:27" s="4" customFormat="1" x14ac:dyDescent="0.25">
      <c r="H1034" s="48"/>
      <c r="AA1034" s="91"/>
    </row>
    <row r="1035" spans="8:27" s="4" customFormat="1" x14ac:dyDescent="0.25">
      <c r="H1035" s="48"/>
      <c r="AA1035" s="91"/>
    </row>
    <row r="1036" spans="8:27" s="4" customFormat="1" x14ac:dyDescent="0.25">
      <c r="H1036" s="48"/>
      <c r="AA1036" s="91"/>
    </row>
    <row r="1037" spans="8:27" s="4" customFormat="1" x14ac:dyDescent="0.25">
      <c r="H1037" s="48"/>
      <c r="AA1037" s="91"/>
    </row>
    <row r="1038" spans="8:27" s="4" customFormat="1" x14ac:dyDescent="0.25">
      <c r="H1038" s="48"/>
      <c r="AA1038" s="91"/>
    </row>
    <row r="1039" spans="8:27" s="4" customFormat="1" x14ac:dyDescent="0.25">
      <c r="H1039" s="48"/>
      <c r="AA1039" s="91"/>
    </row>
    <row r="1040" spans="8:27" s="4" customFormat="1" x14ac:dyDescent="0.25">
      <c r="H1040" s="48"/>
      <c r="AA1040" s="91"/>
    </row>
    <row r="1041" spans="8:27" s="4" customFormat="1" x14ac:dyDescent="0.25">
      <c r="H1041" s="48"/>
      <c r="AA1041" s="91"/>
    </row>
    <row r="1042" spans="8:27" s="4" customFormat="1" x14ac:dyDescent="0.25">
      <c r="H1042" s="48"/>
      <c r="AA1042" s="91"/>
    </row>
    <row r="1043" spans="8:27" s="4" customFormat="1" x14ac:dyDescent="0.25">
      <c r="H1043" s="48"/>
      <c r="AA1043" s="91"/>
    </row>
    <row r="1044" spans="8:27" s="4" customFormat="1" x14ac:dyDescent="0.25">
      <c r="H1044" s="48"/>
      <c r="AA1044" s="91"/>
    </row>
    <row r="1045" spans="8:27" s="4" customFormat="1" x14ac:dyDescent="0.25">
      <c r="H1045" s="48"/>
      <c r="AA1045" s="91"/>
    </row>
    <row r="1046" spans="8:27" s="4" customFormat="1" x14ac:dyDescent="0.25">
      <c r="H1046" s="48"/>
      <c r="AA1046" s="91"/>
    </row>
    <row r="1047" spans="8:27" s="4" customFormat="1" x14ac:dyDescent="0.25">
      <c r="H1047" s="48"/>
      <c r="AA1047" s="91"/>
    </row>
    <row r="1048" spans="8:27" s="4" customFormat="1" x14ac:dyDescent="0.25">
      <c r="H1048" s="48"/>
      <c r="AA1048" s="91"/>
    </row>
    <row r="1049" spans="8:27" s="4" customFormat="1" x14ac:dyDescent="0.25">
      <c r="H1049" s="48"/>
      <c r="AA1049" s="91"/>
    </row>
    <row r="1050" spans="8:27" s="4" customFormat="1" x14ac:dyDescent="0.25">
      <c r="H1050" s="48"/>
      <c r="AA1050" s="91"/>
    </row>
    <row r="1051" spans="8:27" s="4" customFormat="1" x14ac:dyDescent="0.25">
      <c r="H1051" s="48"/>
      <c r="AA1051" s="91"/>
    </row>
    <row r="1052" spans="8:27" s="4" customFormat="1" x14ac:dyDescent="0.25">
      <c r="H1052" s="48"/>
      <c r="AA1052" s="91"/>
    </row>
    <row r="1053" spans="8:27" s="4" customFormat="1" x14ac:dyDescent="0.25">
      <c r="H1053" s="48"/>
      <c r="AA1053" s="91"/>
    </row>
    <row r="1054" spans="8:27" s="4" customFormat="1" x14ac:dyDescent="0.25">
      <c r="H1054" s="48"/>
      <c r="AA1054" s="91"/>
    </row>
    <row r="1055" spans="8:27" s="4" customFormat="1" x14ac:dyDescent="0.25">
      <c r="H1055" s="48"/>
      <c r="AA1055" s="91"/>
    </row>
    <row r="1056" spans="8:27" s="4" customFormat="1" x14ac:dyDescent="0.25">
      <c r="H1056" s="48"/>
      <c r="AA1056" s="91"/>
    </row>
    <row r="1057" spans="8:27" s="4" customFormat="1" x14ac:dyDescent="0.25">
      <c r="H1057" s="48"/>
      <c r="AA1057" s="91"/>
    </row>
    <row r="1058" spans="8:27" s="4" customFormat="1" x14ac:dyDescent="0.25">
      <c r="H1058" s="48"/>
      <c r="AA1058" s="91"/>
    </row>
    <row r="1059" spans="8:27" s="4" customFormat="1" x14ac:dyDescent="0.25">
      <c r="H1059" s="48"/>
      <c r="AA1059" s="91"/>
    </row>
    <row r="1060" spans="8:27" s="4" customFormat="1" x14ac:dyDescent="0.25">
      <c r="H1060" s="48"/>
      <c r="AA1060" s="91"/>
    </row>
    <row r="1061" spans="8:27" s="4" customFormat="1" x14ac:dyDescent="0.25">
      <c r="H1061" s="48"/>
      <c r="AA1061" s="91"/>
    </row>
    <row r="1062" spans="8:27" s="4" customFormat="1" x14ac:dyDescent="0.25">
      <c r="H1062" s="48"/>
      <c r="AA1062" s="91"/>
    </row>
    <row r="1063" spans="8:27" s="4" customFormat="1" x14ac:dyDescent="0.25">
      <c r="H1063" s="48"/>
      <c r="AA1063" s="91"/>
    </row>
    <row r="1064" spans="8:27" s="4" customFormat="1" x14ac:dyDescent="0.25">
      <c r="H1064" s="48"/>
      <c r="AA1064" s="91"/>
    </row>
    <row r="1065" spans="8:27" s="4" customFormat="1" x14ac:dyDescent="0.25">
      <c r="H1065" s="48"/>
      <c r="AA1065" s="91"/>
    </row>
    <row r="1066" spans="8:27" s="4" customFormat="1" x14ac:dyDescent="0.25">
      <c r="H1066" s="48"/>
      <c r="AA1066" s="91"/>
    </row>
    <row r="1067" spans="8:27" s="4" customFormat="1" x14ac:dyDescent="0.25">
      <c r="H1067" s="48"/>
      <c r="AA1067" s="91"/>
    </row>
    <row r="1068" spans="8:27" s="4" customFormat="1" x14ac:dyDescent="0.25">
      <c r="H1068" s="48"/>
      <c r="AA1068" s="91"/>
    </row>
    <row r="1069" spans="8:27" s="4" customFormat="1" x14ac:dyDescent="0.25">
      <c r="H1069" s="48"/>
      <c r="AA1069" s="91"/>
    </row>
    <row r="1070" spans="8:27" s="4" customFormat="1" x14ac:dyDescent="0.25">
      <c r="H1070" s="48"/>
      <c r="AA1070" s="91"/>
    </row>
    <row r="1071" spans="8:27" s="4" customFormat="1" x14ac:dyDescent="0.25">
      <c r="H1071" s="48"/>
      <c r="AA1071" s="91"/>
    </row>
    <row r="1072" spans="8:27" s="4" customFormat="1" x14ac:dyDescent="0.25">
      <c r="H1072" s="48"/>
      <c r="AA1072" s="91"/>
    </row>
    <row r="1073" spans="8:27" s="4" customFormat="1" x14ac:dyDescent="0.25">
      <c r="H1073" s="48"/>
      <c r="AA1073" s="91"/>
    </row>
    <row r="1074" spans="8:27" s="4" customFormat="1" x14ac:dyDescent="0.25">
      <c r="H1074" s="48"/>
      <c r="AA1074" s="91"/>
    </row>
    <row r="1075" spans="8:27" s="4" customFormat="1" x14ac:dyDescent="0.25">
      <c r="H1075" s="48"/>
      <c r="AA1075" s="91"/>
    </row>
    <row r="1076" spans="8:27" s="4" customFormat="1" x14ac:dyDescent="0.25">
      <c r="H1076" s="48"/>
      <c r="AA1076" s="91"/>
    </row>
    <row r="1077" spans="8:27" s="4" customFormat="1" x14ac:dyDescent="0.25">
      <c r="H1077" s="48"/>
      <c r="AA1077" s="91"/>
    </row>
    <row r="1078" spans="8:27" s="4" customFormat="1" x14ac:dyDescent="0.25">
      <c r="H1078" s="48"/>
      <c r="AA1078" s="91"/>
    </row>
    <row r="1079" spans="8:27" s="4" customFormat="1" x14ac:dyDescent="0.25">
      <c r="H1079" s="48"/>
      <c r="AA1079" s="91"/>
    </row>
    <row r="1080" spans="8:27" s="4" customFormat="1" x14ac:dyDescent="0.25">
      <c r="H1080" s="48"/>
      <c r="AA1080" s="91"/>
    </row>
    <row r="1081" spans="8:27" s="4" customFormat="1" x14ac:dyDescent="0.25">
      <c r="H1081" s="48"/>
      <c r="AA1081" s="91"/>
    </row>
    <row r="1082" spans="8:27" s="4" customFormat="1" x14ac:dyDescent="0.25">
      <c r="H1082" s="48"/>
      <c r="AA1082" s="91"/>
    </row>
    <row r="1083" spans="8:27" s="4" customFormat="1" x14ac:dyDescent="0.25">
      <c r="H1083" s="48"/>
      <c r="AA1083" s="91"/>
    </row>
    <row r="1084" spans="8:27" s="4" customFormat="1" x14ac:dyDescent="0.25">
      <c r="H1084" s="48"/>
      <c r="AA1084" s="91"/>
    </row>
    <row r="1085" spans="8:27" s="4" customFormat="1" x14ac:dyDescent="0.25">
      <c r="H1085" s="48"/>
      <c r="AA1085" s="91"/>
    </row>
    <row r="1086" spans="8:27" s="4" customFormat="1" x14ac:dyDescent="0.25">
      <c r="H1086" s="48"/>
      <c r="AA1086" s="91"/>
    </row>
    <row r="1087" spans="8:27" s="4" customFormat="1" x14ac:dyDescent="0.25">
      <c r="H1087" s="48"/>
      <c r="AA1087" s="91"/>
    </row>
    <row r="1088" spans="8:27" s="4" customFormat="1" x14ac:dyDescent="0.25">
      <c r="H1088" s="48"/>
      <c r="AA1088" s="91"/>
    </row>
    <row r="1089" spans="8:27" s="4" customFormat="1" x14ac:dyDescent="0.25">
      <c r="H1089" s="48"/>
      <c r="AA1089" s="91"/>
    </row>
    <row r="1090" spans="8:27" s="4" customFormat="1" x14ac:dyDescent="0.25">
      <c r="H1090" s="48"/>
      <c r="AA1090" s="91"/>
    </row>
    <row r="1091" spans="8:27" s="4" customFormat="1" x14ac:dyDescent="0.25">
      <c r="H1091" s="48"/>
      <c r="AA1091" s="91"/>
    </row>
    <row r="1092" spans="8:27" s="4" customFormat="1" x14ac:dyDescent="0.25">
      <c r="H1092" s="48"/>
      <c r="AA1092" s="91"/>
    </row>
    <row r="1093" spans="8:27" s="4" customFormat="1" x14ac:dyDescent="0.25">
      <c r="H1093" s="48"/>
      <c r="AA1093" s="91"/>
    </row>
    <row r="1094" spans="8:27" s="4" customFormat="1" x14ac:dyDescent="0.25">
      <c r="H1094" s="48"/>
      <c r="AA1094" s="91"/>
    </row>
    <row r="1095" spans="8:27" s="4" customFormat="1" x14ac:dyDescent="0.25">
      <c r="H1095" s="48"/>
      <c r="AA1095" s="91"/>
    </row>
    <row r="1096" spans="8:27" s="4" customFormat="1" x14ac:dyDescent="0.25">
      <c r="H1096" s="48"/>
      <c r="AA1096" s="91"/>
    </row>
    <row r="1097" spans="8:27" s="4" customFormat="1" x14ac:dyDescent="0.25">
      <c r="H1097" s="48"/>
      <c r="AA1097" s="91"/>
    </row>
    <row r="1098" spans="8:27" s="4" customFormat="1" x14ac:dyDescent="0.25">
      <c r="H1098" s="48"/>
      <c r="AA1098" s="91"/>
    </row>
    <row r="1099" spans="8:27" s="4" customFormat="1" x14ac:dyDescent="0.25">
      <c r="H1099" s="48"/>
      <c r="AA1099" s="91"/>
    </row>
    <row r="1100" spans="8:27" s="4" customFormat="1" x14ac:dyDescent="0.25">
      <c r="H1100" s="48"/>
      <c r="AA1100" s="91"/>
    </row>
    <row r="1101" spans="8:27" s="4" customFormat="1" x14ac:dyDescent="0.25">
      <c r="H1101" s="48"/>
      <c r="AA1101" s="91"/>
    </row>
    <row r="1102" spans="8:27" s="4" customFormat="1" x14ac:dyDescent="0.25">
      <c r="H1102" s="48"/>
      <c r="AA1102" s="91"/>
    </row>
    <row r="1103" spans="8:27" s="4" customFormat="1" x14ac:dyDescent="0.25">
      <c r="H1103" s="48"/>
      <c r="AA1103" s="91"/>
    </row>
    <row r="1104" spans="8:27" s="4" customFormat="1" x14ac:dyDescent="0.25">
      <c r="H1104" s="48"/>
      <c r="AA1104" s="91"/>
    </row>
    <row r="1105" spans="8:27" s="4" customFormat="1" x14ac:dyDescent="0.25">
      <c r="H1105" s="48"/>
      <c r="AA1105" s="91"/>
    </row>
    <row r="1106" spans="8:27" s="4" customFormat="1" x14ac:dyDescent="0.25">
      <c r="H1106" s="48"/>
      <c r="AA1106" s="91"/>
    </row>
    <row r="1107" spans="8:27" s="4" customFormat="1" x14ac:dyDescent="0.25">
      <c r="H1107" s="48"/>
      <c r="AA1107" s="91"/>
    </row>
    <row r="1108" spans="8:27" s="4" customFormat="1" x14ac:dyDescent="0.25">
      <c r="H1108" s="48"/>
      <c r="AA1108" s="91"/>
    </row>
    <row r="1109" spans="8:27" s="4" customFormat="1" x14ac:dyDescent="0.25">
      <c r="H1109" s="48"/>
      <c r="AA1109" s="91"/>
    </row>
    <row r="1110" spans="8:27" s="4" customFormat="1" x14ac:dyDescent="0.25">
      <c r="H1110" s="48"/>
      <c r="AA1110" s="91"/>
    </row>
    <row r="1111" spans="8:27" s="4" customFormat="1" x14ac:dyDescent="0.25">
      <c r="H1111" s="48"/>
      <c r="AA1111" s="91"/>
    </row>
    <row r="1112" spans="8:27" s="4" customFormat="1" x14ac:dyDescent="0.25">
      <c r="H1112" s="48"/>
      <c r="AA1112" s="91"/>
    </row>
    <row r="1113" spans="8:27" s="4" customFormat="1" x14ac:dyDescent="0.25">
      <c r="H1113" s="48"/>
      <c r="AA1113" s="91"/>
    </row>
    <row r="1114" spans="8:27" s="4" customFormat="1" x14ac:dyDescent="0.25">
      <c r="H1114" s="48"/>
      <c r="AA1114" s="91"/>
    </row>
    <row r="1115" spans="8:27" s="4" customFormat="1" x14ac:dyDescent="0.25">
      <c r="H1115" s="48"/>
      <c r="AA1115" s="91"/>
    </row>
    <row r="1116" spans="8:27" s="4" customFormat="1" x14ac:dyDescent="0.25">
      <c r="H1116" s="48"/>
      <c r="AA1116" s="91"/>
    </row>
    <row r="1117" spans="8:27" s="4" customFormat="1" x14ac:dyDescent="0.25">
      <c r="H1117" s="48"/>
      <c r="AA1117" s="91"/>
    </row>
    <row r="1118" spans="8:27" s="4" customFormat="1" x14ac:dyDescent="0.25">
      <c r="H1118" s="48"/>
      <c r="AA1118" s="91"/>
    </row>
    <row r="1119" spans="8:27" s="4" customFormat="1" x14ac:dyDescent="0.25">
      <c r="H1119" s="48"/>
      <c r="AA1119" s="91"/>
    </row>
    <row r="1120" spans="8:27" s="4" customFormat="1" x14ac:dyDescent="0.25">
      <c r="H1120" s="48"/>
      <c r="AA1120" s="91"/>
    </row>
    <row r="1121" spans="8:27" s="4" customFormat="1" x14ac:dyDescent="0.25">
      <c r="H1121" s="48"/>
      <c r="AA1121" s="91"/>
    </row>
    <row r="1122" spans="8:27" s="4" customFormat="1" x14ac:dyDescent="0.25">
      <c r="H1122" s="48"/>
      <c r="AA1122" s="91"/>
    </row>
    <row r="1123" spans="8:27" s="4" customFormat="1" x14ac:dyDescent="0.25">
      <c r="H1123" s="48"/>
      <c r="AA1123" s="91"/>
    </row>
    <row r="1124" spans="8:27" s="4" customFormat="1" x14ac:dyDescent="0.25">
      <c r="H1124" s="48"/>
      <c r="AA1124" s="91"/>
    </row>
    <row r="1125" spans="8:27" s="4" customFormat="1" x14ac:dyDescent="0.25">
      <c r="H1125" s="48"/>
      <c r="AA1125" s="91"/>
    </row>
    <row r="1126" spans="8:27" s="4" customFormat="1" x14ac:dyDescent="0.25">
      <c r="H1126" s="48"/>
      <c r="AA1126" s="91"/>
    </row>
    <row r="1127" spans="8:27" s="4" customFormat="1" x14ac:dyDescent="0.25">
      <c r="H1127" s="48"/>
      <c r="AA1127" s="91"/>
    </row>
    <row r="1128" spans="8:27" s="4" customFormat="1" x14ac:dyDescent="0.25">
      <c r="H1128" s="48"/>
      <c r="AA1128" s="91"/>
    </row>
    <row r="1129" spans="8:27" s="4" customFormat="1" x14ac:dyDescent="0.25">
      <c r="H1129" s="48"/>
      <c r="AA1129" s="91"/>
    </row>
    <row r="1130" spans="8:27" s="4" customFormat="1" x14ac:dyDescent="0.25">
      <c r="H1130" s="48"/>
      <c r="AA1130" s="91"/>
    </row>
    <row r="1131" spans="8:27" s="4" customFormat="1" x14ac:dyDescent="0.25">
      <c r="H1131" s="48"/>
      <c r="AA1131" s="91"/>
    </row>
    <row r="1132" spans="8:27" s="4" customFormat="1" x14ac:dyDescent="0.25">
      <c r="H1132" s="48"/>
      <c r="AA1132" s="91"/>
    </row>
    <row r="1133" spans="8:27" s="4" customFormat="1" x14ac:dyDescent="0.25">
      <c r="H1133" s="48"/>
      <c r="AA1133" s="91"/>
    </row>
    <row r="1134" spans="8:27" s="4" customFormat="1" x14ac:dyDescent="0.25">
      <c r="H1134" s="48"/>
      <c r="AA1134" s="91"/>
    </row>
    <row r="1135" spans="8:27" s="4" customFormat="1" x14ac:dyDescent="0.25">
      <c r="H1135" s="48"/>
      <c r="AA1135" s="91"/>
    </row>
    <row r="1136" spans="8:27" s="4" customFormat="1" x14ac:dyDescent="0.25">
      <c r="H1136" s="48"/>
      <c r="AA1136" s="91"/>
    </row>
    <row r="1137" spans="8:27" s="4" customFormat="1" x14ac:dyDescent="0.25">
      <c r="H1137" s="48"/>
      <c r="AA1137" s="91"/>
    </row>
    <row r="1138" spans="8:27" s="4" customFormat="1" x14ac:dyDescent="0.25">
      <c r="H1138" s="48"/>
      <c r="AA1138" s="91"/>
    </row>
    <row r="1139" spans="8:27" s="4" customFormat="1" x14ac:dyDescent="0.25">
      <c r="H1139" s="48"/>
      <c r="AA1139" s="91"/>
    </row>
    <row r="1140" spans="8:27" s="4" customFormat="1" x14ac:dyDescent="0.25">
      <c r="H1140" s="48"/>
      <c r="AA1140" s="91"/>
    </row>
    <row r="1141" spans="8:27" s="4" customFormat="1" x14ac:dyDescent="0.25">
      <c r="H1141" s="48"/>
      <c r="AA1141" s="91"/>
    </row>
    <row r="1142" spans="8:27" s="4" customFormat="1" x14ac:dyDescent="0.25">
      <c r="H1142" s="48"/>
      <c r="AA1142" s="91"/>
    </row>
    <row r="1143" spans="8:27" s="4" customFormat="1" x14ac:dyDescent="0.25">
      <c r="H1143" s="48"/>
      <c r="AA1143" s="91"/>
    </row>
    <row r="1144" spans="8:27" s="4" customFormat="1" x14ac:dyDescent="0.25">
      <c r="H1144" s="48"/>
      <c r="AA1144" s="91"/>
    </row>
    <row r="1145" spans="8:27" s="4" customFormat="1" x14ac:dyDescent="0.25">
      <c r="H1145" s="48"/>
      <c r="AA1145" s="91"/>
    </row>
    <row r="1146" spans="8:27" s="4" customFormat="1" x14ac:dyDescent="0.25">
      <c r="H1146" s="48"/>
      <c r="AA1146" s="91"/>
    </row>
    <row r="1147" spans="8:27" s="4" customFormat="1" x14ac:dyDescent="0.25">
      <c r="H1147" s="48"/>
      <c r="AA1147" s="91"/>
    </row>
    <row r="1148" spans="8:27" s="4" customFormat="1" x14ac:dyDescent="0.25">
      <c r="H1148" s="48"/>
      <c r="AA1148" s="91"/>
    </row>
    <row r="1149" spans="8:27" s="4" customFormat="1" x14ac:dyDescent="0.25">
      <c r="H1149" s="48"/>
      <c r="AA1149" s="91"/>
    </row>
    <row r="1150" spans="8:27" s="4" customFormat="1" x14ac:dyDescent="0.25">
      <c r="H1150" s="48"/>
      <c r="AA1150" s="91"/>
    </row>
    <row r="1151" spans="8:27" s="4" customFormat="1" x14ac:dyDescent="0.25">
      <c r="H1151" s="48"/>
      <c r="AA1151" s="91"/>
    </row>
    <row r="1152" spans="8:27" s="4" customFormat="1" x14ac:dyDescent="0.25">
      <c r="H1152" s="48"/>
      <c r="AA1152" s="91"/>
    </row>
    <row r="1153" spans="8:27" s="4" customFormat="1" x14ac:dyDescent="0.25">
      <c r="H1153" s="48"/>
      <c r="AA1153" s="91"/>
    </row>
    <row r="1154" spans="8:27" s="4" customFormat="1" x14ac:dyDescent="0.25">
      <c r="H1154" s="48"/>
      <c r="AA1154" s="91"/>
    </row>
    <row r="1155" spans="8:27" s="4" customFormat="1" x14ac:dyDescent="0.25">
      <c r="H1155" s="48"/>
      <c r="AA1155" s="91"/>
    </row>
    <row r="1156" spans="8:27" s="4" customFormat="1" x14ac:dyDescent="0.25">
      <c r="H1156" s="48"/>
      <c r="AA1156" s="91"/>
    </row>
    <row r="1157" spans="8:27" s="4" customFormat="1" x14ac:dyDescent="0.25">
      <c r="H1157" s="48"/>
      <c r="AA1157" s="91"/>
    </row>
    <row r="1158" spans="8:27" s="4" customFormat="1" x14ac:dyDescent="0.25">
      <c r="H1158" s="48"/>
      <c r="AA1158" s="91"/>
    </row>
    <row r="1159" spans="8:27" s="4" customFormat="1" x14ac:dyDescent="0.25">
      <c r="H1159" s="48"/>
      <c r="AA1159" s="91"/>
    </row>
    <row r="1160" spans="8:27" s="4" customFormat="1" x14ac:dyDescent="0.25">
      <c r="H1160" s="48"/>
      <c r="AA1160" s="91"/>
    </row>
    <row r="1161" spans="8:27" s="4" customFormat="1" x14ac:dyDescent="0.25">
      <c r="H1161" s="48"/>
      <c r="AA1161" s="91"/>
    </row>
    <row r="1162" spans="8:27" s="4" customFormat="1" x14ac:dyDescent="0.25">
      <c r="H1162" s="48"/>
      <c r="AA1162" s="91"/>
    </row>
    <row r="1163" spans="8:27" s="4" customFormat="1" x14ac:dyDescent="0.25">
      <c r="H1163" s="48"/>
      <c r="AA1163" s="91"/>
    </row>
    <row r="1164" spans="8:27" s="4" customFormat="1" x14ac:dyDescent="0.25">
      <c r="H1164" s="48"/>
      <c r="AA1164" s="91"/>
    </row>
    <row r="1165" spans="8:27" s="4" customFormat="1" x14ac:dyDescent="0.25">
      <c r="H1165" s="48"/>
      <c r="AA1165" s="91"/>
    </row>
    <row r="1166" spans="8:27" s="4" customFormat="1" x14ac:dyDescent="0.25">
      <c r="H1166" s="48"/>
      <c r="AA1166" s="91"/>
    </row>
    <row r="1167" spans="8:27" s="4" customFormat="1" x14ac:dyDescent="0.25">
      <c r="H1167" s="48"/>
      <c r="AA1167" s="91"/>
    </row>
    <row r="1168" spans="8:27" s="4" customFormat="1" x14ac:dyDescent="0.25">
      <c r="H1168" s="48"/>
      <c r="AA1168" s="91"/>
    </row>
    <row r="1169" spans="8:27" s="4" customFormat="1" x14ac:dyDescent="0.25">
      <c r="H1169" s="48"/>
      <c r="AA1169" s="91"/>
    </row>
    <row r="1170" spans="8:27" s="4" customFormat="1" x14ac:dyDescent="0.25">
      <c r="H1170" s="48"/>
      <c r="AA1170" s="91"/>
    </row>
    <row r="1171" spans="8:27" s="4" customFormat="1" x14ac:dyDescent="0.25">
      <c r="H1171" s="48"/>
      <c r="AA1171" s="91"/>
    </row>
    <row r="1172" spans="8:27" s="4" customFormat="1" x14ac:dyDescent="0.25">
      <c r="H1172" s="48"/>
      <c r="AA1172" s="91"/>
    </row>
    <row r="1173" spans="8:27" s="4" customFormat="1" x14ac:dyDescent="0.25">
      <c r="H1173" s="48"/>
      <c r="AA1173" s="91"/>
    </row>
    <row r="1174" spans="8:27" s="4" customFormat="1" x14ac:dyDescent="0.25">
      <c r="H1174" s="48"/>
      <c r="AA1174" s="91"/>
    </row>
    <row r="1175" spans="8:27" s="4" customFormat="1" x14ac:dyDescent="0.25">
      <c r="H1175" s="48"/>
      <c r="AA1175" s="91"/>
    </row>
    <row r="1176" spans="8:27" s="4" customFormat="1" x14ac:dyDescent="0.25">
      <c r="H1176" s="48"/>
      <c r="AA1176" s="91"/>
    </row>
    <row r="1177" spans="8:27" s="4" customFormat="1" x14ac:dyDescent="0.25">
      <c r="H1177" s="48"/>
      <c r="AA1177" s="91"/>
    </row>
    <row r="1178" spans="8:27" s="4" customFormat="1" x14ac:dyDescent="0.25">
      <c r="H1178" s="48"/>
      <c r="AA1178" s="91"/>
    </row>
    <row r="1179" spans="8:27" s="4" customFormat="1" x14ac:dyDescent="0.25">
      <c r="H1179" s="48"/>
      <c r="AA1179" s="91"/>
    </row>
    <row r="1180" spans="8:27" s="4" customFormat="1" x14ac:dyDescent="0.25">
      <c r="H1180" s="48"/>
      <c r="AA1180" s="91"/>
    </row>
    <row r="1181" spans="8:27" s="4" customFormat="1" x14ac:dyDescent="0.25">
      <c r="H1181" s="48"/>
      <c r="AA1181" s="91"/>
    </row>
    <row r="1182" spans="8:27" s="4" customFormat="1" x14ac:dyDescent="0.25">
      <c r="H1182" s="48"/>
      <c r="AA1182" s="91"/>
    </row>
    <row r="1183" spans="8:27" s="4" customFormat="1" x14ac:dyDescent="0.25">
      <c r="H1183" s="48"/>
      <c r="AA1183" s="91"/>
    </row>
    <row r="1184" spans="8:27" s="4" customFormat="1" x14ac:dyDescent="0.25">
      <c r="H1184" s="48"/>
      <c r="AA1184" s="91"/>
    </row>
    <row r="1185" spans="8:27" s="4" customFormat="1" x14ac:dyDescent="0.25">
      <c r="H1185" s="48"/>
      <c r="AA1185" s="91"/>
    </row>
    <row r="1186" spans="8:27" s="4" customFormat="1" x14ac:dyDescent="0.25">
      <c r="H1186" s="48"/>
      <c r="AA1186" s="91"/>
    </row>
    <row r="1187" spans="8:27" s="4" customFormat="1" x14ac:dyDescent="0.25">
      <c r="H1187" s="48"/>
      <c r="AA1187" s="91"/>
    </row>
    <row r="1188" spans="8:27" s="4" customFormat="1" x14ac:dyDescent="0.25">
      <c r="H1188" s="48"/>
      <c r="AA1188" s="91"/>
    </row>
    <row r="1189" spans="8:27" s="4" customFormat="1" x14ac:dyDescent="0.25">
      <c r="H1189" s="48"/>
      <c r="AA1189" s="91"/>
    </row>
    <row r="1190" spans="8:27" s="4" customFormat="1" x14ac:dyDescent="0.25">
      <c r="H1190" s="48"/>
      <c r="AA1190" s="91"/>
    </row>
    <row r="1191" spans="8:27" s="4" customFormat="1" x14ac:dyDescent="0.25">
      <c r="H1191" s="48"/>
      <c r="AA1191" s="91"/>
    </row>
    <row r="1192" spans="8:27" s="4" customFormat="1" x14ac:dyDescent="0.25">
      <c r="H1192" s="48"/>
      <c r="AA1192" s="91"/>
    </row>
    <row r="1193" spans="8:27" s="4" customFormat="1" x14ac:dyDescent="0.25">
      <c r="H1193" s="48"/>
      <c r="AA1193" s="91"/>
    </row>
    <row r="1194" spans="8:27" s="4" customFormat="1" x14ac:dyDescent="0.25">
      <c r="H1194" s="48"/>
      <c r="AA1194" s="91"/>
    </row>
    <row r="1195" spans="8:27" s="4" customFormat="1" x14ac:dyDescent="0.25">
      <c r="H1195" s="48"/>
      <c r="AA1195" s="91"/>
    </row>
    <row r="1196" spans="8:27" s="4" customFormat="1" x14ac:dyDescent="0.25">
      <c r="H1196" s="48"/>
      <c r="AA1196" s="91"/>
    </row>
  </sheetData>
  <autoFilter ref="A5:AA221">
    <filterColumn colId="23" showButton="0"/>
    <filterColumn colId="24" showButton="0"/>
  </autoFilter>
  <mergeCells count="38">
    <mergeCell ref="X7:X8"/>
    <mergeCell ref="Y7:Y8"/>
    <mergeCell ref="Z7:Z8"/>
    <mergeCell ref="H6:H8"/>
    <mergeCell ref="I6:I8"/>
    <mergeCell ref="J6:J8"/>
    <mergeCell ref="C6:C8"/>
    <mergeCell ref="D6:D8"/>
    <mergeCell ref="E6:E8"/>
    <mergeCell ref="F6:F8"/>
    <mergeCell ref="G6:G8"/>
    <mergeCell ref="A1:AA1"/>
    <mergeCell ref="A2:AA2"/>
    <mergeCell ref="A3:AA3"/>
    <mergeCell ref="K6:K8"/>
    <mergeCell ref="L6:L8"/>
    <mergeCell ref="M6:U6"/>
    <mergeCell ref="V6:V8"/>
    <mergeCell ref="M7:M8"/>
    <mergeCell ref="N7:P7"/>
    <mergeCell ref="Q7:T7"/>
    <mergeCell ref="U7:U8"/>
    <mergeCell ref="W5:W8"/>
    <mergeCell ref="X5:Z6"/>
    <mergeCell ref="AA5:AA8"/>
    <mergeCell ref="A6:A8"/>
    <mergeCell ref="B6:B8"/>
    <mergeCell ref="A10:AA10"/>
    <mergeCell ref="A34:AA34"/>
    <mergeCell ref="K224:S224"/>
    <mergeCell ref="A217:G217"/>
    <mergeCell ref="A218:G218"/>
    <mergeCell ref="A219:G219"/>
    <mergeCell ref="A220:G220"/>
    <mergeCell ref="A221:G221"/>
    <mergeCell ref="K223:S223"/>
    <mergeCell ref="A74:AA74"/>
    <mergeCell ref="A127:AA127"/>
  </mergeCells>
  <pageMargins left="0.7" right="0.7" top="0.75" bottom="0.75" header="0.3" footer="0.3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ф.8.1.</vt:lpstr>
      <vt:lpstr>ф.8.1.!Область_печати</vt:lpstr>
    </vt:vector>
  </TitlesOfParts>
  <Company>DunRose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Пользователь Windows</cp:lastModifiedBy>
  <cp:lastPrinted>2018-04-26T08:21:16Z</cp:lastPrinted>
  <dcterms:created xsi:type="dcterms:W3CDTF">2017-03-10T13:20:08Z</dcterms:created>
  <dcterms:modified xsi:type="dcterms:W3CDTF">2018-05-15T09:07:18Z</dcterms:modified>
</cp:coreProperties>
</file>