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eption\Общая Экономисты\Инвестпрограмма 2022\ИП 2022\проверенные\"/>
    </mc:Choice>
  </mc:AlternateContent>
  <bookViews>
    <workbookView xWindow="-120" yWindow="-120" windowWidth="29040" windowHeight="15840" tabRatio="905" firstSheet="3" activeTab="15"/>
  </bookViews>
  <sheets>
    <sheet name="I_01.1.1.1.5" sheetId="43" r:id="rId1"/>
    <sheet name="J_01.1.1.1.1" sheetId="44" r:id="rId2"/>
    <sheet name="J_01.1.1.1.2" sheetId="45" r:id="rId3"/>
    <sheet name="J_01.1.1.1.3" sheetId="46" r:id="rId4"/>
    <sheet name="J_01.1.1.1.4" sheetId="47" r:id="rId5"/>
    <sheet name="I_01.1.1.3.1" sheetId="48" r:id="rId6"/>
    <sheet name="J_01.1.1.3.1" sheetId="49" r:id="rId7"/>
    <sheet name="J_01.1.1.3.2" sheetId="50" r:id="rId8"/>
    <sheet name="J_01.1.1.3.3" sheetId="51" r:id="rId9"/>
    <sheet name="J_01.1.1.3.4" sheetId="52" r:id="rId10"/>
    <sheet name="J_01.2.2.1.1" sheetId="53" r:id="rId11"/>
    <sheet name="J_01.2.2.1.2" sheetId="54" r:id="rId12"/>
    <sheet name="К_01.1.1.3.2" sheetId="42" r:id="rId13"/>
    <sheet name="К_01.1.1.3.4" sheetId="23" r:id="rId14"/>
    <sheet name="К_01.1.1.3.5" sheetId="34" r:id="rId15"/>
    <sheet name="К_01.6.1" sheetId="3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54" l="1"/>
  <c r="L100" i="54" s="1"/>
  <c r="L99" i="54"/>
  <c r="L100" i="53"/>
  <c r="I100" i="53"/>
  <c r="L99" i="53"/>
  <c r="I100" i="52"/>
  <c r="L100" i="52" s="1"/>
  <c r="L99" i="52"/>
  <c r="I100" i="51"/>
  <c r="L100" i="51" s="1"/>
  <c r="L99" i="51"/>
  <c r="I100" i="50"/>
  <c r="L100" i="50" s="1"/>
  <c r="L99" i="50"/>
  <c r="L100" i="49"/>
  <c r="I100" i="49"/>
  <c r="L99" i="49"/>
  <c r="I100" i="48"/>
  <c r="L100" i="48" s="1"/>
  <c r="L99" i="48"/>
  <c r="I100" i="47"/>
  <c r="L100" i="47" s="1"/>
  <c r="L99" i="47"/>
  <c r="I100" i="46"/>
  <c r="L100" i="46" s="1"/>
  <c r="L99" i="46"/>
  <c r="L100" i="45"/>
  <c r="I100" i="45"/>
  <c r="L99" i="45"/>
  <c r="I100" i="44"/>
  <c r="L100" i="44" s="1"/>
  <c r="L99" i="44"/>
  <c r="I100" i="43"/>
  <c r="L100" i="43" s="1"/>
  <c r="L99" i="43"/>
  <c r="I99" i="38" l="1"/>
  <c r="I100" i="42" l="1"/>
  <c r="L100" i="42" s="1"/>
  <c r="L99" i="42"/>
  <c r="I100" i="38" l="1"/>
  <c r="L100" i="38" s="1"/>
  <c r="L99" i="38"/>
  <c r="I100" i="34" l="1"/>
  <c r="L100" i="34" s="1"/>
  <c r="L99" i="34"/>
  <c r="I100" i="23" l="1"/>
  <c r="L100" i="23" s="1"/>
  <c r="L99" i="23"/>
</calcChain>
</file>

<file path=xl/sharedStrings.xml><?xml version="1.0" encoding="utf-8"?>
<sst xmlns="http://schemas.openxmlformats.org/spreadsheetml/2006/main" count="2318" uniqueCount="200">
  <si>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</si>
  <si>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</si>
  <si>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</si>
  <si>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</si>
  <si>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</si>
  <si>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</si>
  <si>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</si>
  <si>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</si>
  <si>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</si>
  <si>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</si>
  <si>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</si>
  <si>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</si>
  <si>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</si>
  <si>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</si>
  <si>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</si>
  <si>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</si>
  <si>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</si>
  <si>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</si>
  <si>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</si>
  <si>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</si>
  <si>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</si>
  <si>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</si>
  <si>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</si>
  <si>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</si>
  <si>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</si>
  <si>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</si>
  <si>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</si>
  <si>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</si>
  <si>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</si>
  <si>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</si>
  <si>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</si>
  <si>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</si>
  <si>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</si>
  <si>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</si>
  <si>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</si>
  <si>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</si>
  <si>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</si>
  <si>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</si>
  <si>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</si>
  <si>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</si>
  <si>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</si>
  <si>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</si>
  <si>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</si>
  <si>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</si>
  <si>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</si>
  <si>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</si>
  <si>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</si>
  <si>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</si>
  <si>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</si>
  <si>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</si>
  <si>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</si>
  <si>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</si>
  <si>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</si>
  <si>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</si>
  <si>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</si>
  <si>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</si>
  <si>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</si>
  <si>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</si>
  <si>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</si>
  <si>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</si>
  <si>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</si>
  <si>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</si>
  <si>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</si>
  <si>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</si>
  <si>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</si>
  <si>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</si>
  <si>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</si>
  <si>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</si>
  <si>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</si>
  <si>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</si>
  <si>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</si>
  <si>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</si>
  <si>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</si>
  <si>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</si>
  <si>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</si>
  <si>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</si>
  <si>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</si>
  <si>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</si>
  <si>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</si>
  <si>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</si>
  <si>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</si>
  <si>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</si>
  <si>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</si>
  <si>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</si>
  <si>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</si>
  <si>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</si>
  <si>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</si>
  <si>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</si>
  <si>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</si>
  <si>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</si>
  <si>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</si>
  <si>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</si>
  <si>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</si>
  <si>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</si>
  <si>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</si>
  <si>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</si>
  <si>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</si>
  <si>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</si>
  <si>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</si>
  <si>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1-й кв. 2019</t>
  </si>
  <si>
    <t>4-й кв. 2019</t>
  </si>
  <si>
    <t>4-й кв. 2020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</si>
  <si>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</si>
  <si>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</si>
  <si>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</si>
  <si>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</si>
  <si>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</si>
  <si>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</si>
  <si>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</si>
  <si>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2-й кв. 2020</t>
  </si>
  <si>
    <t>3-й кв. 2020</t>
  </si>
  <si>
    <t>Паспорт инвестиционного проекта</t>
  </si>
  <si>
    <t xml:space="preserve">г. Бакал Челябинской области </t>
  </si>
  <si>
    <t>2-й кв. 2019</t>
  </si>
  <si>
    <t>3-й кв. 2019</t>
  </si>
  <si>
    <t>Показатель замены выключателей, В6З, шт</t>
  </si>
  <si>
    <t>Показатель замены линий электропередачи, км</t>
  </si>
  <si>
    <t>Технологическое присоединение</t>
  </si>
  <si>
    <t>Развитие электрической сети/усиление существующей электрической сети, связанное с подключением новых потребителей</t>
  </si>
  <si>
    <t>Повышение надежности оказываемых услуг в сфере электроэнергетики
 Обновление электрической сети для технологического присоединения
Выполнение требований законодательства Российской Федерации</t>
  </si>
  <si>
    <t>Технологическое присоединение энергопринимающих устройств потребителей максимальной мощностью свыше 150 кВт</t>
  </si>
  <si>
    <t>Кыштым, Челябинская область, Россия
55.708762, 60.566387</t>
  </si>
  <si>
    <t>Реконструкция протяженности линий электропередачи, не связанное с осуществлением технологического присоединения к электрическим сетям</t>
  </si>
  <si>
    <t>Реконструкция существующей электрической сети</t>
  </si>
  <si>
    <t>Постановлением Министерства тарифного регулирования и энергетики по Челябинской области № 66/5 от 30.10.2018г, №80/8 от 29.10.19г</t>
  </si>
  <si>
    <t>454108, г.Челябинск, ул. Барбюса,  д. 2 оф. 304 тел. 8 (351) 724-18-35, info@prodvizhenie174.ru</t>
  </si>
  <si>
    <t>К_01.1.1.3.4</t>
  </si>
  <si>
    <t>К_01.1.1.3.5</t>
  </si>
  <si>
    <t xml:space="preserve">Реконструкция ПС Черемшанка35/6 кВ, г. В. Уфалей </t>
  </si>
  <si>
    <t xml:space="preserve"> г.В. Уфалей Челябинской области </t>
  </si>
  <si>
    <t>Показатель замены силового трансформатора, шт</t>
  </si>
  <si>
    <t>К_01.1.1.3.2</t>
  </si>
  <si>
    <t>Реконструкция ПС Объединенный рудник 35/6 кВ (замена выключателя нагрузки) г. Бакал</t>
  </si>
  <si>
    <t>Реконструкция ПС Объединенный рудник 35/6 кВ (замена  выключателя нагрузки), г. Бакал</t>
  </si>
  <si>
    <t>Реконструкция ПС МИЗ 35/6 кВ г. Миасс</t>
  </si>
  <si>
    <t xml:space="preserve">г. Миасс, Челябинской области </t>
  </si>
  <si>
    <t xml:space="preserve">Реконструкция сетей ВЛ-0,4 кВ г. Сим, ул. Линейная, Школьная, Полевая, Ключевая, Северная (работы по концессионному соглашению) </t>
  </si>
  <si>
    <t xml:space="preserve">г. Сим, Челябинской области </t>
  </si>
  <si>
    <t>Направлено 28.02.2020</t>
  </si>
  <si>
    <t>К_01.6.1</t>
  </si>
  <si>
    <t>3,456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</si>
  <si>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3,456 км</t>
  </si>
  <si>
    <t>Направлено 25.02.2021</t>
  </si>
  <si>
    <t>Постановлением Министерства тарифного регулирования и энергетики по Челябинской области № 66/5 от 30.10.2018г, №80/8 от 29.10.19г, № 48/23 от 29.10.20г</t>
  </si>
  <si>
    <t>2-й кв. 2021</t>
  </si>
  <si>
    <t>4-й кв. 2021</t>
  </si>
  <si>
    <t>2-й кв. 2022</t>
  </si>
  <si>
    <t>3-й кв. 2022</t>
  </si>
  <si>
    <t>2-й кв. 2023</t>
  </si>
  <si>
    <t>4-й кв. 2023</t>
  </si>
  <si>
    <t>Реконструкция ВЛ-0,4 кВ от ТП-68, ТП-68 Ашинский район пос. Биянка</t>
  </si>
  <si>
    <t>I_01.1.1.1.5</t>
  </si>
  <si>
    <t>Технологическое присоединение энергопринимающих устройств потребителей максимальной мощностью до 15 кВт включительно</t>
  </si>
  <si>
    <t xml:space="preserve">пос. Биянка Ашинский район Челябинской области </t>
  </si>
  <si>
    <t>Направлено 26.02.2018</t>
  </si>
  <si>
    <t>454071, г.Челябинск, ул. Героев Такнограда д. 33 офс. 301 тел. 8 (351) 724-18-35, info@prodvizhenie174.ru</t>
  </si>
  <si>
    <t>ООО "Продвижение" не осуществляло ранее инвестиционные программы</t>
  </si>
  <si>
    <t xml:space="preserve">Показатель замены линий электропередачи, </t>
  </si>
  <si>
    <t>Ашинский район, Челябинская область, Россия 55.177822, 57.677359</t>
  </si>
  <si>
    <t>Реконструкция ВЛ-0,4 кВ от ТП-66 Ашинский район пос. Колослейка</t>
  </si>
  <si>
    <t>J_01.1.1.1.1</t>
  </si>
  <si>
    <t xml:space="preserve">пос. Колослейка Ашинский район Челябинской области </t>
  </si>
  <si>
    <t>Направлено 28.02.2019</t>
  </si>
  <si>
    <t>Постановлением Министерства тарифного регулирования и энергетики по Челябинской области № 66/5 от 30.10.2018г.</t>
  </si>
  <si>
    <t>1-й кв. 2020</t>
  </si>
  <si>
    <t>Реконструкция ВЛ-0,4 кВ от ТП-67 Ашинский район пос. Караганка</t>
  </si>
  <si>
    <t>J_01.1.1.1.2</t>
  </si>
  <si>
    <t xml:space="preserve">пос. Караганка Ашинский район Челябинской области </t>
  </si>
  <si>
    <t>Реконструкция ПС Черноозерка  г. В. Уфалей пос. Черемшанка</t>
  </si>
  <si>
    <t>J_01.1.1.1.3</t>
  </si>
  <si>
    <t xml:space="preserve">пос. Черемшанка г.В. Уфалей Челябинской области </t>
  </si>
  <si>
    <t>Реконструкция ПС Черноозерка г.В.Уфалей, пос. Черемшанка</t>
  </si>
  <si>
    <t>Реконструкция ВЛ-6 кВ и ВЛ-0,4 кВ по ул. Профсоюзная в п. Хребет</t>
  </si>
  <si>
    <t>J_01.1.1.1.4</t>
  </si>
  <si>
    <t xml:space="preserve">п. Хребет Челябинской области </t>
  </si>
  <si>
    <t>Реконструкция ПС Радиозавод 35/6 кВ г. Кыштым</t>
  </si>
  <si>
    <t>I_01.1.1.3.1</t>
  </si>
  <si>
    <t xml:space="preserve">г. Кыштым Челябинской области </t>
  </si>
  <si>
    <t>Реконструкция ПС Иркускан 35/6 кВ г.Бакал</t>
  </si>
  <si>
    <t>J_01.1.1.3.1</t>
  </si>
  <si>
    <t>Реконструкция ПС Дормаш г.В.Уфалей, пос. Строителей</t>
  </si>
  <si>
    <t>J_01.1.1.3.2</t>
  </si>
  <si>
    <t xml:space="preserve">г. В.Уфалей пос. Строитель Челябинской области </t>
  </si>
  <si>
    <t>Реконструкция ПС Ксанта г.Кыштым пос. Каолиновый ( в сторону ТП-2, ТП-3; в сторону ТП-32; яч. 3; яч. 10; яч. 2 яч. 8)</t>
  </si>
  <si>
    <t>J_01.1.1.3.3</t>
  </si>
  <si>
    <t xml:space="preserve">г. Кыштым пос. Каолиновый  Челябинской области </t>
  </si>
  <si>
    <t>Реконструкция ТП-150 г.Кыштым</t>
  </si>
  <si>
    <t>J_01.1.1.3.4</t>
  </si>
  <si>
    <t xml:space="preserve">Реконструкция ВЛ-0,4кВ в п. Новый Хребет </t>
  </si>
  <si>
    <t>J_01.2.2.1.1</t>
  </si>
  <si>
    <t>Реконструкция, модернизация, техническое перевооружение</t>
  </si>
  <si>
    <t xml:space="preserve">п. Новый Хребет Челябинской области </t>
  </si>
  <si>
    <t>Участок ВЛ-0,4 кВ протяженностью 3,6км</t>
  </si>
  <si>
    <t>3,6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</si>
  <si>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3,6 км</t>
  </si>
  <si>
    <t>Реконструкция магистральных ВЛ-0,4кВ с. Коелга</t>
  </si>
  <si>
    <t>J_01.2.2.1.2</t>
  </si>
  <si>
    <t xml:space="preserve">с. Коелга Челябинской области </t>
  </si>
  <si>
    <t>3,63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</si>
  <si>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3,63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</si>
</sst>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23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2" fontId="1" fillId="0" borderId="54" xfId="1" applyNumberFormat="1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1" fillId="0" borderId="53" xfId="1" applyNumberFormat="1" applyFont="1" applyFill="1" applyBorder="1" applyAlignment="1">
      <alignment horizontal="center" vertical="center"/>
    </xf>
    <xf numFmtId="2" fontId="1" fillId="0" borderId="56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 vertical="center"/>
    </xf>
    <xf numFmtId="2" fontId="1" fillId="0" borderId="62" xfId="1" applyNumberFormat="1" applyFont="1" applyBorder="1" applyAlignment="1">
      <alignment horizontal="center" vertical="center"/>
    </xf>
  </cellXfs>
  <cellStyles count="4">
    <cellStyle name="Normal 2" xfId="1"/>
    <cellStyle name="Обычный" xfId="0" builtinId="0"/>
    <cellStyle name="Обычный 2" xfId="3"/>
    <cellStyle name="Обычный 2 2 2" xfId="2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150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151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152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153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154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150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156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157</v>
      </c>
      <c r="D61" s="227"/>
      <c r="E61" s="132"/>
      <c r="F61" s="133"/>
      <c r="G61" s="133"/>
      <c r="H61" s="134"/>
      <c r="I61" s="135">
        <v>7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99</v>
      </c>
      <c r="M88" s="184"/>
      <c r="N88" s="184"/>
      <c r="O88" s="47" t="s">
        <v>99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113</v>
      </c>
      <c r="M89" s="184"/>
      <c r="N89" s="184"/>
      <c r="O89" s="47" t="s">
        <v>113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114</v>
      </c>
      <c r="M90" s="184"/>
      <c r="N90" s="184"/>
      <c r="O90" s="47" t="s">
        <v>114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100</v>
      </c>
      <c r="M91" s="184"/>
      <c r="N91" s="184"/>
      <c r="O91" s="47" t="s">
        <v>100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150</v>
      </c>
      <c r="D99" s="220"/>
      <c r="E99" s="37" t="s">
        <v>102</v>
      </c>
      <c r="F99" s="38" t="s">
        <v>102</v>
      </c>
      <c r="G99" s="221" t="s">
        <v>102</v>
      </c>
      <c r="H99" s="221"/>
      <c r="I99" s="234">
        <v>7.16</v>
      </c>
      <c r="J99" s="234"/>
      <c r="K99" s="234"/>
      <c r="L99" s="235">
        <f>I99</f>
        <v>7.16</v>
      </c>
      <c r="M99" s="236"/>
      <c r="N99" s="237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28">
        <f>SUM(I99:K99)</f>
        <v>7.16</v>
      </c>
      <c r="J100" s="229"/>
      <c r="K100" s="230"/>
      <c r="L100" s="231">
        <f>I100</f>
        <v>7.16</v>
      </c>
      <c r="M100" s="232"/>
      <c r="N100" s="233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 t="s">
        <v>158</v>
      </c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159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160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152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161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159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116</v>
      </c>
      <c r="D61" s="227"/>
      <c r="E61" s="132"/>
      <c r="F61" s="133"/>
      <c r="G61" s="133"/>
      <c r="H61" s="134"/>
      <c r="I61" s="135">
        <v>1.538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164</v>
      </c>
      <c r="M88" s="184"/>
      <c r="N88" s="184"/>
      <c r="O88" s="47" t="s">
        <v>164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159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1.6419999999999999</v>
      </c>
      <c r="J99" s="222"/>
      <c r="K99" s="222"/>
      <c r="L99" s="223">
        <f>I99</f>
        <v>1.6419999999999999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28">
        <f>SUM(I99:K99)</f>
        <v>1.6419999999999999</v>
      </c>
      <c r="J100" s="229"/>
      <c r="K100" s="230"/>
      <c r="L100" s="231">
        <f>I100</f>
        <v>1.6419999999999999</v>
      </c>
      <c r="M100" s="232"/>
      <c r="N100" s="233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165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166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152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167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165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29.25" customHeight="1">
      <c r="B61" s="49"/>
      <c r="C61" s="130" t="s">
        <v>116</v>
      </c>
      <c r="D61" s="131"/>
      <c r="E61" s="132"/>
      <c r="F61" s="133"/>
      <c r="G61" s="133"/>
      <c r="H61" s="134"/>
      <c r="I61" s="135">
        <v>2.2589999999999999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165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2.375</v>
      </c>
      <c r="J99" s="222"/>
      <c r="K99" s="222"/>
      <c r="L99" s="223">
        <f>I99</f>
        <v>2.375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2.375</v>
      </c>
      <c r="J100" s="206"/>
      <c r="K100" s="207"/>
      <c r="L100" s="208">
        <f>I100</f>
        <v>2.375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168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169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152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170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171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29.25" customHeight="1">
      <c r="B61" s="49"/>
      <c r="C61" s="130" t="s">
        <v>115</v>
      </c>
      <c r="D61" s="131"/>
      <c r="E61" s="132"/>
      <c r="F61" s="133"/>
      <c r="G61" s="133"/>
      <c r="H61" s="134"/>
      <c r="I61" s="135">
        <v>1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168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0.35399999999999998</v>
      </c>
      <c r="J99" s="222"/>
      <c r="K99" s="222"/>
      <c r="L99" s="223">
        <f>I99</f>
        <v>0.35399999999999998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0.35399999999999998</v>
      </c>
      <c r="J100" s="206"/>
      <c r="K100" s="207"/>
      <c r="L100" s="208">
        <f>I100</f>
        <v>0.35399999999999998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172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173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152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174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172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29.25" customHeight="1">
      <c r="B61" s="49"/>
      <c r="C61" s="130" t="s">
        <v>116</v>
      </c>
      <c r="D61" s="131"/>
      <c r="E61" s="132"/>
      <c r="F61" s="133"/>
      <c r="G61" s="133"/>
      <c r="H61" s="134"/>
      <c r="I61" s="135">
        <v>3.395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172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0.35399999999999998</v>
      </c>
      <c r="J99" s="222"/>
      <c r="K99" s="222"/>
      <c r="L99" s="223">
        <f>I99</f>
        <v>0.35399999999999998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0.35399999999999998</v>
      </c>
      <c r="J100" s="206"/>
      <c r="K100" s="207"/>
      <c r="L100" s="208">
        <f>I100</f>
        <v>0.35399999999999998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175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176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177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154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175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156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115</v>
      </c>
      <c r="D61" s="227"/>
      <c r="E61" s="132"/>
      <c r="F61" s="133"/>
      <c r="G61" s="133"/>
      <c r="H61" s="134"/>
      <c r="I61" s="135">
        <v>5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99</v>
      </c>
      <c r="M88" s="184"/>
      <c r="N88" s="184"/>
      <c r="O88" s="47" t="s">
        <v>99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113</v>
      </c>
      <c r="M89" s="184"/>
      <c r="N89" s="184"/>
      <c r="O89" s="47" t="s">
        <v>113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114</v>
      </c>
      <c r="M90" s="184"/>
      <c r="N90" s="184"/>
      <c r="O90" s="47" t="s">
        <v>114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100</v>
      </c>
      <c r="M91" s="184"/>
      <c r="N91" s="184"/>
      <c r="O91" s="47" t="s">
        <v>100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175</v>
      </c>
      <c r="D99" s="220"/>
      <c r="E99" s="37" t="s">
        <v>102</v>
      </c>
      <c r="F99" s="38" t="s">
        <v>102</v>
      </c>
      <c r="G99" s="221" t="s">
        <v>102</v>
      </c>
      <c r="H99" s="221"/>
      <c r="I99" s="234">
        <v>2.19</v>
      </c>
      <c r="J99" s="234"/>
      <c r="K99" s="234"/>
      <c r="L99" s="235">
        <f>I99</f>
        <v>2.19</v>
      </c>
      <c r="M99" s="236"/>
      <c r="N99" s="237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28">
        <f>SUM(I99:K99)</f>
        <v>2.19</v>
      </c>
      <c r="J100" s="229"/>
      <c r="K100" s="230"/>
      <c r="L100" s="231">
        <f>I100</f>
        <v>2.19</v>
      </c>
      <c r="M100" s="232"/>
      <c r="N100" s="233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 t="s">
        <v>121</v>
      </c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178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179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112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178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115</v>
      </c>
      <c r="D61" s="227"/>
      <c r="E61" s="132"/>
      <c r="F61" s="133"/>
      <c r="G61" s="133"/>
      <c r="H61" s="134"/>
      <c r="I61" s="135">
        <v>2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178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0.70799999999999996</v>
      </c>
      <c r="J99" s="222"/>
      <c r="K99" s="222"/>
      <c r="L99" s="223">
        <f>I99</f>
        <v>0.70799999999999996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0.70799999999999996</v>
      </c>
      <c r="J100" s="206"/>
      <c r="K100" s="207"/>
      <c r="L100" s="208">
        <f>I100</f>
        <v>0.70799999999999996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180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181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182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180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115</v>
      </c>
      <c r="D61" s="227"/>
      <c r="E61" s="132"/>
      <c r="F61" s="133"/>
      <c r="G61" s="133"/>
      <c r="H61" s="134"/>
      <c r="I61" s="135">
        <v>1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180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0.35399999999999998</v>
      </c>
      <c r="J99" s="222"/>
      <c r="K99" s="222"/>
      <c r="L99" s="223">
        <f>I99</f>
        <v>0.35399999999999998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0.35399999999999998</v>
      </c>
      <c r="J100" s="206"/>
      <c r="K100" s="207"/>
      <c r="L100" s="208">
        <f>I100</f>
        <v>0.35399999999999998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183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184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49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185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183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115</v>
      </c>
      <c r="D61" s="227"/>
      <c r="E61" s="132"/>
      <c r="F61" s="133"/>
      <c r="G61" s="133"/>
      <c r="H61" s="134"/>
      <c r="I61" s="135">
        <v>6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183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4.6070000000000002</v>
      </c>
      <c r="J99" s="222"/>
      <c r="K99" s="222"/>
      <c r="L99" s="223">
        <f>I99</f>
        <v>4.6070000000000002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4.6070000000000002</v>
      </c>
      <c r="J100" s="206"/>
      <c r="K100" s="207"/>
      <c r="L100" s="208">
        <f>I100</f>
        <v>4.6070000000000002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opLeftCell="B1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186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187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177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186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115</v>
      </c>
      <c r="D61" s="227"/>
      <c r="E61" s="132"/>
      <c r="F61" s="133"/>
      <c r="G61" s="133"/>
      <c r="H61" s="134"/>
      <c r="I61" s="135">
        <v>8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186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2.694</v>
      </c>
      <c r="J99" s="222"/>
      <c r="K99" s="222"/>
      <c r="L99" s="223">
        <f>I99</f>
        <v>2.694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2.694</v>
      </c>
      <c r="J100" s="206"/>
      <c r="K100" s="207"/>
      <c r="L100" s="208">
        <f>I100</f>
        <v>2.694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188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189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190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190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191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 t="s">
        <v>192</v>
      </c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122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 t="s">
        <v>193</v>
      </c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 t="s">
        <v>193</v>
      </c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 t="s">
        <v>194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123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188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35.25" customHeight="1">
      <c r="B61" s="49"/>
      <c r="C61" s="226" t="s">
        <v>116</v>
      </c>
      <c r="D61" s="227"/>
      <c r="E61" s="132"/>
      <c r="F61" s="133"/>
      <c r="G61" s="133"/>
      <c r="H61" s="134"/>
      <c r="I61" s="135">
        <v>3.6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188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1.4259999999999999</v>
      </c>
      <c r="J99" s="222"/>
      <c r="K99" s="222"/>
      <c r="L99" s="223">
        <f>I99</f>
        <v>1.4259999999999999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28">
        <f>SUM(I99:K99)</f>
        <v>1.4259999999999999</v>
      </c>
      <c r="J100" s="229"/>
      <c r="K100" s="230"/>
      <c r="L100" s="231">
        <f>I100</f>
        <v>1.4259999999999999</v>
      </c>
      <c r="M100" s="232"/>
      <c r="N100" s="233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12.75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3.5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opLeftCell="A34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195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196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43157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190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190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197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 t="s">
        <v>192</v>
      </c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122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 t="s">
        <v>198</v>
      </c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 t="s">
        <v>198</v>
      </c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 t="s">
        <v>199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162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155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123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188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99" t="s">
        <v>163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6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30.75" customHeight="1">
      <c r="B61" s="49"/>
      <c r="C61" s="226" t="s">
        <v>116</v>
      </c>
      <c r="D61" s="227"/>
      <c r="E61" s="132"/>
      <c r="F61" s="133"/>
      <c r="G61" s="133"/>
      <c r="H61" s="134"/>
      <c r="I61" s="135">
        <v>3.63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195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1.073</v>
      </c>
      <c r="J99" s="222"/>
      <c r="K99" s="222"/>
      <c r="L99" s="223">
        <f>I99</f>
        <v>1.073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1.073</v>
      </c>
      <c r="J100" s="206"/>
      <c r="K100" s="207"/>
      <c r="L100" s="208">
        <f>I100</f>
        <v>1.073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12.75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3.5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64" t="s">
        <v>10</v>
      </c>
      <c r="D5" s="65"/>
      <c r="E5" s="71" t="s">
        <v>133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131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112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138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125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132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124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29.25" customHeight="1">
      <c r="B61" s="49"/>
      <c r="C61" s="130" t="s">
        <v>115</v>
      </c>
      <c r="D61" s="131"/>
      <c r="E61" s="132"/>
      <c r="F61" s="133"/>
      <c r="G61" s="133"/>
      <c r="H61" s="134"/>
      <c r="I61" s="135">
        <v>1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57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8" t="s">
        <v>74</v>
      </c>
      <c r="P98" s="13"/>
      <c r="Q98" s="13"/>
    </row>
    <row r="99" spans="2:17" ht="36" customHeight="1" thickBot="1">
      <c r="C99" s="219" t="s">
        <v>132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0.74099999999999999</v>
      </c>
      <c r="J99" s="222"/>
      <c r="K99" s="222"/>
      <c r="L99" s="223">
        <f>I99</f>
        <v>0.74099999999999999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0.74099999999999999</v>
      </c>
      <c r="J100" s="206"/>
      <c r="K100" s="207"/>
      <c r="L100" s="208">
        <f>I100</f>
        <v>0.74099999999999999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64" t="s">
        <v>10</v>
      </c>
      <c r="D5" s="65"/>
      <c r="E5" s="71" t="s">
        <v>134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126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135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138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125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134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124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15.75">
      <c r="B61" s="49"/>
      <c r="C61" s="226" t="s">
        <v>130</v>
      </c>
      <c r="D61" s="227"/>
      <c r="E61" s="132"/>
      <c r="F61" s="133"/>
      <c r="G61" s="133"/>
      <c r="H61" s="134"/>
      <c r="I61" s="135">
        <v>1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99</v>
      </c>
      <c r="M88" s="184"/>
      <c r="N88" s="184"/>
      <c r="O88" s="47" t="s">
        <v>99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113</v>
      </c>
      <c r="M89" s="184"/>
      <c r="N89" s="184"/>
      <c r="O89" s="47" t="s">
        <v>113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114</v>
      </c>
      <c r="M90" s="184"/>
      <c r="N90" s="184"/>
      <c r="O90" s="47" t="s">
        <v>114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100</v>
      </c>
      <c r="M91" s="184"/>
      <c r="N91" s="184"/>
      <c r="O91" s="47" t="s">
        <v>100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51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2" t="s">
        <v>74</v>
      </c>
      <c r="P98" s="13"/>
      <c r="Q98" s="13"/>
    </row>
    <row r="99" spans="2:17" ht="36" customHeight="1" thickBot="1">
      <c r="C99" s="219" t="s">
        <v>134</v>
      </c>
      <c r="D99" s="220"/>
      <c r="E99" s="37" t="s">
        <v>102</v>
      </c>
      <c r="F99" s="38" t="s">
        <v>102</v>
      </c>
      <c r="G99" s="221" t="s">
        <v>102</v>
      </c>
      <c r="H99" s="221"/>
      <c r="I99" s="234">
        <v>5.0170000000000003</v>
      </c>
      <c r="J99" s="234"/>
      <c r="K99" s="234"/>
      <c r="L99" s="235">
        <f>I99</f>
        <v>5.0170000000000003</v>
      </c>
      <c r="M99" s="236"/>
      <c r="N99" s="237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28">
        <f>SUM(I99:K99)</f>
        <v>5.0170000000000003</v>
      </c>
      <c r="J100" s="229"/>
      <c r="K100" s="230"/>
      <c r="L100" s="231">
        <f>I100</f>
        <v>5.0170000000000003</v>
      </c>
      <c r="M100" s="232"/>
      <c r="N100" s="233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 t="s">
        <v>121</v>
      </c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64" t="s">
        <v>10</v>
      </c>
      <c r="D5" s="65"/>
      <c r="E5" s="71" t="s">
        <v>128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127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120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117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129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118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138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125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119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128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124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29.25" customHeight="1">
      <c r="B61" s="49"/>
      <c r="C61" s="130" t="s">
        <v>115</v>
      </c>
      <c r="D61" s="131"/>
      <c r="E61" s="132"/>
      <c r="F61" s="133"/>
      <c r="G61" s="133"/>
      <c r="H61" s="134"/>
      <c r="I61" s="135">
        <v>1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109</v>
      </c>
      <c r="M88" s="184"/>
      <c r="N88" s="184"/>
      <c r="O88" s="47" t="s">
        <v>109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109</v>
      </c>
      <c r="M89" s="184"/>
      <c r="N89" s="184"/>
      <c r="O89" s="47" t="s">
        <v>109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110</v>
      </c>
      <c r="M90" s="184"/>
      <c r="N90" s="184"/>
      <c r="O90" s="47" t="s">
        <v>110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55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4" t="s">
        <v>74</v>
      </c>
      <c r="P98" s="13"/>
      <c r="Q98" s="13"/>
    </row>
    <row r="99" spans="2:17" ht="36" customHeight="1" thickBot="1">
      <c r="C99" s="219" t="s">
        <v>128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v>2.72</v>
      </c>
      <c r="J99" s="222"/>
      <c r="K99" s="222"/>
      <c r="L99" s="223">
        <f>I99</f>
        <v>2.72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2.72</v>
      </c>
      <c r="J100" s="206"/>
      <c r="K100" s="207"/>
      <c r="L100" s="208">
        <f>I100</f>
        <v>2.72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workbookViewId="0">
      <selection activeCell="E15" sqref="E15:O15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64" t="s">
        <v>10</v>
      </c>
      <c r="D5" s="65"/>
      <c r="E5" s="71" t="s">
        <v>136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139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44252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49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95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66" t="s">
        <v>95</v>
      </c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102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34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137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122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 t="s">
        <v>140</v>
      </c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 t="s">
        <v>140</v>
      </c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 t="s">
        <v>141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103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142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103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125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123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136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104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143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41" t="s">
        <v>29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42" t="s">
        <v>35</v>
      </c>
      <c r="D59" s="142"/>
      <c r="E59" s="142" t="s">
        <v>36</v>
      </c>
      <c r="F59" s="142"/>
      <c r="G59" s="142"/>
      <c r="H59" s="142"/>
      <c r="I59" s="142" t="s">
        <v>37</v>
      </c>
      <c r="J59" s="142"/>
      <c r="K59" s="142"/>
      <c r="L59" s="142"/>
      <c r="M59" s="143" t="s">
        <v>38</v>
      </c>
      <c r="N59" s="143"/>
      <c r="O59" s="143"/>
      <c r="P59" s="13"/>
      <c r="Q59" s="13"/>
    </row>
    <row r="60" spans="2:17" s="1" customFormat="1" ht="60" customHeight="1" thickBot="1">
      <c r="B60" s="4"/>
      <c r="C60" s="125" t="s">
        <v>53</v>
      </c>
      <c r="D60" s="126"/>
      <c r="E60" s="125" t="s">
        <v>28</v>
      </c>
      <c r="F60" s="127"/>
      <c r="G60" s="127"/>
      <c r="H60" s="127"/>
      <c r="I60" s="125" t="s">
        <v>56</v>
      </c>
      <c r="J60" s="127"/>
      <c r="K60" s="127"/>
      <c r="L60" s="126"/>
      <c r="M60" s="128" t="s">
        <v>20</v>
      </c>
      <c r="N60" s="128"/>
      <c r="O60" s="129"/>
      <c r="P60" s="13"/>
      <c r="Q60" s="13"/>
    </row>
    <row r="61" spans="2:17" s="17" customFormat="1" ht="30" customHeight="1">
      <c r="B61" s="49"/>
      <c r="C61" s="226" t="s">
        <v>116</v>
      </c>
      <c r="D61" s="227"/>
      <c r="E61" s="132"/>
      <c r="F61" s="133"/>
      <c r="G61" s="133"/>
      <c r="H61" s="134"/>
      <c r="I61" s="135">
        <v>3.456</v>
      </c>
      <c r="J61" s="136"/>
      <c r="K61" s="136"/>
      <c r="L61" s="137"/>
      <c r="M61" s="138"/>
      <c r="N61" s="139"/>
      <c r="O61" s="140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42" t="s">
        <v>39</v>
      </c>
      <c r="D65" s="142"/>
      <c r="E65" s="142" t="s">
        <v>40</v>
      </c>
      <c r="F65" s="142"/>
      <c r="G65" s="142"/>
      <c r="H65" s="142"/>
      <c r="I65" s="143" t="s">
        <v>41</v>
      </c>
      <c r="J65" s="143"/>
      <c r="K65" s="143"/>
      <c r="L65" s="143"/>
      <c r="M65" s="143"/>
      <c r="N65" s="143"/>
      <c r="O65" s="143"/>
      <c r="P65" s="13"/>
      <c r="Q65" s="13"/>
    </row>
    <row r="66" spans="2:17" ht="15.75" customHeight="1" thickBot="1">
      <c r="B66" s="4"/>
      <c r="C66" s="125" t="s">
        <v>5</v>
      </c>
      <c r="D66" s="126"/>
      <c r="E66" s="125" t="s">
        <v>6</v>
      </c>
      <c r="F66" s="127"/>
      <c r="G66" s="127"/>
      <c r="H66" s="126"/>
      <c r="I66" s="128" t="s">
        <v>58</v>
      </c>
      <c r="J66" s="128"/>
      <c r="K66" s="128"/>
      <c r="L66" s="128"/>
      <c r="M66" s="128"/>
      <c r="N66" s="128"/>
      <c r="O66" s="129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5" t="s">
        <v>22</v>
      </c>
      <c r="F74" s="126"/>
      <c r="G74" s="125" t="s">
        <v>23</v>
      </c>
      <c r="H74" s="127"/>
      <c r="I74" s="126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5"/>
      <c r="F75" s="126"/>
      <c r="G75" s="125"/>
      <c r="H75" s="127"/>
      <c r="I75" s="126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5" t="s">
        <v>22</v>
      </c>
      <c r="F78" s="126"/>
      <c r="G78" s="125" t="s">
        <v>23</v>
      </c>
      <c r="H78" s="127"/>
      <c r="I78" s="126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43" t="s">
        <v>50</v>
      </c>
      <c r="M85" s="143"/>
      <c r="N85" s="143"/>
      <c r="O85" s="143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106</v>
      </c>
      <c r="H88" s="183"/>
      <c r="I88" s="183"/>
      <c r="J88" s="183"/>
      <c r="K88" s="183"/>
      <c r="L88" s="184" t="s">
        <v>144</v>
      </c>
      <c r="M88" s="184"/>
      <c r="N88" s="184"/>
      <c r="O88" s="47" t="s">
        <v>145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106</v>
      </c>
      <c r="H89" s="183"/>
      <c r="I89" s="183"/>
      <c r="J89" s="183"/>
      <c r="K89" s="183"/>
      <c r="L89" s="184" t="s">
        <v>146</v>
      </c>
      <c r="M89" s="184"/>
      <c r="N89" s="184"/>
      <c r="O89" s="47" t="s">
        <v>146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106</v>
      </c>
      <c r="H90" s="183"/>
      <c r="I90" s="183"/>
      <c r="J90" s="183"/>
      <c r="K90" s="183"/>
      <c r="L90" s="184" t="s">
        <v>147</v>
      </c>
      <c r="M90" s="184"/>
      <c r="N90" s="184"/>
      <c r="O90" s="47" t="s">
        <v>147</v>
      </c>
      <c r="P90" s="24"/>
    </row>
    <row r="91" spans="2:17" ht="15.75">
      <c r="C91" s="180" t="s">
        <v>108</v>
      </c>
      <c r="D91" s="181"/>
      <c r="E91" s="181"/>
      <c r="F91" s="182"/>
      <c r="G91" s="183" t="s">
        <v>106</v>
      </c>
      <c r="H91" s="183"/>
      <c r="I91" s="183"/>
      <c r="J91" s="183"/>
      <c r="K91" s="183"/>
      <c r="L91" s="184" t="s">
        <v>148</v>
      </c>
      <c r="M91" s="184"/>
      <c r="N91" s="184"/>
      <c r="O91" s="47" t="s">
        <v>149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42" t="s">
        <v>63</v>
      </c>
      <c r="D97" s="142"/>
      <c r="E97" s="142" t="s">
        <v>64</v>
      </c>
      <c r="F97" s="142"/>
      <c r="G97" s="168" t="s">
        <v>65</v>
      </c>
      <c r="H97" s="168"/>
      <c r="I97" s="142" t="s">
        <v>66</v>
      </c>
      <c r="J97" s="142"/>
      <c r="K97" s="142"/>
      <c r="L97" s="143" t="s">
        <v>67</v>
      </c>
      <c r="M97" s="143"/>
      <c r="N97" s="143"/>
      <c r="O97" s="55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4" t="s">
        <v>74</v>
      </c>
      <c r="P98" s="13"/>
      <c r="Q98" s="13"/>
    </row>
    <row r="99" spans="2:17" ht="36" customHeight="1" thickBot="1">
      <c r="C99" s="219" t="s">
        <v>136</v>
      </c>
      <c r="D99" s="220"/>
      <c r="E99" s="37" t="s">
        <v>102</v>
      </c>
      <c r="F99" s="38" t="s">
        <v>102</v>
      </c>
      <c r="G99" s="221" t="s">
        <v>102</v>
      </c>
      <c r="H99" s="221"/>
      <c r="I99" s="222">
        <f>1.149*3</f>
        <v>3.4470000000000001</v>
      </c>
      <c r="J99" s="222"/>
      <c r="K99" s="222"/>
      <c r="L99" s="223">
        <f>I99</f>
        <v>3.4470000000000001</v>
      </c>
      <c r="M99" s="224"/>
      <c r="N99" s="225"/>
      <c r="O99" s="48" t="s">
        <v>107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102</v>
      </c>
      <c r="F100" s="40" t="s">
        <v>102</v>
      </c>
      <c r="G100" s="203" t="s">
        <v>102</v>
      </c>
      <c r="H100" s="204"/>
      <c r="I100" s="205">
        <f>SUM(I99:K99)</f>
        <v>3.4470000000000001</v>
      </c>
      <c r="J100" s="206"/>
      <c r="K100" s="207"/>
      <c r="L100" s="208">
        <f>I100</f>
        <v>3.4470000000000001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I_01.1.1.1.5</vt:lpstr>
      <vt:lpstr>J_01.1.1.1.1</vt:lpstr>
      <vt:lpstr>J_01.1.1.1.2</vt:lpstr>
      <vt:lpstr>J_01.1.1.1.3</vt:lpstr>
      <vt:lpstr>J_01.1.1.1.4</vt:lpstr>
      <vt:lpstr>I_01.1.1.3.1</vt:lpstr>
      <vt:lpstr>J_01.1.1.3.1</vt:lpstr>
      <vt:lpstr>J_01.1.1.3.2</vt:lpstr>
      <vt:lpstr>J_01.1.1.3.3</vt:lpstr>
      <vt:lpstr>J_01.1.1.3.4</vt:lpstr>
      <vt:lpstr>J_01.2.2.1.1</vt:lpstr>
      <vt:lpstr>J_01.2.2.1.2</vt:lpstr>
      <vt:lpstr>К_01.1.1.3.2</vt:lpstr>
      <vt:lpstr>К_01.1.1.3.4</vt:lpstr>
      <vt:lpstr>К_01.1.1.3.5</vt:lpstr>
      <vt:lpstr>К_01.6.1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WORK</cp:lastModifiedBy>
  <cp:lastPrinted>2017-02-27T10:41:17Z</cp:lastPrinted>
  <dcterms:created xsi:type="dcterms:W3CDTF">2013-10-18T11:50:00Z</dcterms:created>
  <dcterms:modified xsi:type="dcterms:W3CDTF">2021-02-24T09:51:53Z</dcterms:modified>
</cp:coreProperties>
</file>